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93" i="1"/>
  <c r="M93" s="1"/>
  <c r="M91"/>
  <c r="L91"/>
  <c r="K91"/>
  <c r="N91" s="1"/>
  <c r="K90"/>
  <c r="N90" s="1"/>
  <c r="K89"/>
  <c r="M89" s="1"/>
  <c r="K87"/>
  <c r="N87" s="1"/>
  <c r="K86"/>
  <c r="N86" s="1"/>
  <c r="K85"/>
  <c r="M85" s="1"/>
  <c r="M83"/>
  <c r="K83"/>
  <c r="N83" s="1"/>
  <c r="K82"/>
  <c r="N82" s="1"/>
  <c r="K77"/>
  <c r="M77" s="1"/>
  <c r="K75"/>
  <c r="N75" s="1"/>
  <c r="K74"/>
  <c r="N74" s="1"/>
  <c r="K73"/>
  <c r="M73" s="1"/>
  <c r="M71"/>
  <c r="K71"/>
  <c r="N71" s="1"/>
  <c r="K70"/>
  <c r="N70" s="1"/>
  <c r="K69"/>
  <c r="M69" s="1"/>
  <c r="K67"/>
  <c r="N67" s="1"/>
  <c r="K66"/>
  <c r="N66" s="1"/>
  <c r="K61"/>
  <c r="M61" s="1"/>
  <c r="K59"/>
  <c r="N59" s="1"/>
  <c r="K58"/>
  <c r="N58" s="1"/>
  <c r="K57"/>
  <c r="M57" s="1"/>
  <c r="K55"/>
  <c r="N55" s="1"/>
  <c r="K54"/>
  <c r="N54" s="1"/>
  <c r="K53"/>
  <c r="M53" s="1"/>
  <c r="K51"/>
  <c r="N51" s="1"/>
  <c r="K50"/>
  <c r="N50" s="1"/>
  <c r="K45"/>
  <c r="M45" s="1"/>
  <c r="M43"/>
  <c r="K43"/>
  <c r="N43" s="1"/>
  <c r="K42"/>
  <c r="N42" s="1"/>
  <c r="K41"/>
  <c r="M41" s="1"/>
  <c r="K39"/>
  <c r="N39" s="1"/>
  <c r="K38"/>
  <c r="N38" s="1"/>
  <c r="K37"/>
  <c r="M37" s="1"/>
  <c r="K35"/>
  <c r="N35" s="1"/>
  <c r="L34"/>
  <c r="K34"/>
  <c r="N34" s="1"/>
  <c r="K29"/>
  <c r="M29" s="1"/>
  <c r="M27"/>
  <c r="L27"/>
  <c r="K27"/>
  <c r="N27" s="1"/>
  <c r="K26"/>
  <c r="N26" s="1"/>
  <c r="K25"/>
  <c r="M25" s="1"/>
  <c r="K23"/>
  <c r="N23" s="1"/>
  <c r="K22"/>
  <c r="N22" s="1"/>
  <c r="K21"/>
  <c r="M21" s="1"/>
  <c r="G16"/>
  <c r="K16" s="1"/>
  <c r="G15"/>
  <c r="K15" s="1"/>
  <c r="G14"/>
  <c r="K14" s="1"/>
  <c r="G13"/>
  <c r="K13" s="1"/>
  <c r="G12"/>
  <c r="K12" s="1"/>
  <c r="G11"/>
  <c r="K11" s="1"/>
  <c r="G10"/>
  <c r="K10" s="1"/>
  <c r="G9"/>
  <c r="K9" s="1"/>
  <c r="G8"/>
  <c r="K8" s="1"/>
  <c r="G7"/>
  <c r="K7" s="1"/>
  <c r="M23" l="1"/>
  <c r="M67"/>
  <c r="M75"/>
  <c r="L23"/>
  <c r="L67"/>
  <c r="L70"/>
  <c r="L75"/>
  <c r="L82"/>
  <c r="L87"/>
  <c r="L90"/>
  <c r="L22"/>
  <c r="L39"/>
  <c r="L43"/>
  <c r="L71"/>
  <c r="L74"/>
  <c r="L83"/>
  <c r="L86"/>
  <c r="M87"/>
  <c r="L66"/>
  <c r="L50"/>
  <c r="L51"/>
  <c r="L54"/>
  <c r="L55"/>
  <c r="L58"/>
  <c r="L59"/>
  <c r="M51"/>
  <c r="M55"/>
  <c r="M59"/>
  <c r="L42"/>
  <c r="M39"/>
  <c r="L38"/>
  <c r="L35"/>
  <c r="M35"/>
  <c r="L26"/>
  <c r="L7"/>
  <c r="M7"/>
  <c r="N7"/>
  <c r="L16"/>
  <c r="M16"/>
  <c r="N16"/>
  <c r="L8"/>
  <c r="N8"/>
  <c r="M8"/>
  <c r="L10"/>
  <c r="M10"/>
  <c r="N10"/>
  <c r="L12"/>
  <c r="M12"/>
  <c r="N12"/>
  <c r="L14"/>
  <c r="M14"/>
  <c r="N14"/>
  <c r="L9"/>
  <c r="M9"/>
  <c r="N9"/>
  <c r="L11"/>
  <c r="M11"/>
  <c r="N11"/>
  <c r="L13"/>
  <c r="M13"/>
  <c r="N13"/>
  <c r="L15"/>
  <c r="N15"/>
  <c r="M15"/>
  <c r="N29"/>
  <c r="N37"/>
  <c r="N41"/>
  <c r="N53"/>
  <c r="N57"/>
  <c r="N61"/>
  <c r="N69"/>
  <c r="N73"/>
  <c r="N77"/>
  <c r="N85"/>
  <c r="N89"/>
  <c r="N93"/>
  <c r="L21"/>
  <c r="M22"/>
  <c r="K24"/>
  <c r="L25"/>
  <c r="M26"/>
  <c r="K28"/>
  <c r="L29"/>
  <c r="M34"/>
  <c r="K36"/>
  <c r="L37"/>
  <c r="M38"/>
  <c r="K40"/>
  <c r="L41"/>
  <c r="M42"/>
  <c r="K44"/>
  <c r="L45"/>
  <c r="M50"/>
  <c r="K52"/>
  <c r="L53"/>
  <c r="M54"/>
  <c r="K56"/>
  <c r="L57"/>
  <c r="M58"/>
  <c r="K60"/>
  <c r="L61"/>
  <c r="M66"/>
  <c r="K68"/>
  <c r="L69"/>
  <c r="M70"/>
  <c r="K72"/>
  <c r="L73"/>
  <c r="M74"/>
  <c r="K76"/>
  <c r="L77"/>
  <c r="M82"/>
  <c r="K84"/>
  <c r="L85"/>
  <c r="M86"/>
  <c r="K88"/>
  <c r="L89"/>
  <c r="M90"/>
  <c r="K92"/>
  <c r="L93"/>
  <c r="N21"/>
  <c r="N25"/>
  <c r="N45"/>
  <c r="L92" l="1"/>
  <c r="M92"/>
  <c r="N92"/>
  <c r="L88"/>
  <c r="M88"/>
  <c r="N88"/>
  <c r="L76"/>
  <c r="M76"/>
  <c r="N76"/>
  <c r="L72"/>
  <c r="N72"/>
  <c r="M72"/>
  <c r="L68"/>
  <c r="N68"/>
  <c r="M68"/>
  <c r="L56"/>
  <c r="M56"/>
  <c r="N56"/>
  <c r="L52"/>
  <c r="M52"/>
  <c r="N52"/>
  <c r="L44"/>
  <c r="M44"/>
  <c r="N44"/>
  <c r="L36"/>
  <c r="N36"/>
  <c r="M36"/>
  <c r="L28"/>
  <c r="N28"/>
  <c r="M28"/>
  <c r="L84"/>
  <c r="M84"/>
  <c r="N84"/>
  <c r="L60"/>
  <c r="M60"/>
  <c r="N60"/>
  <c r="L40"/>
  <c r="N40"/>
  <c r="M40"/>
  <c r="L24"/>
  <c r="M24"/>
  <c r="N24"/>
</calcChain>
</file>

<file path=xl/sharedStrings.xml><?xml version="1.0" encoding="utf-8"?>
<sst xmlns="http://schemas.openxmlformats.org/spreadsheetml/2006/main" count="328" uniqueCount="50">
  <si>
    <t>Georgia Resort (Phase 1) Price &amp; Availability list</t>
  </si>
  <si>
    <t xml:space="preserve"> </t>
  </si>
  <si>
    <t>Ground (Pool) Floor</t>
  </si>
  <si>
    <t>Price m2 EGP</t>
  </si>
  <si>
    <t>SET Price EGP</t>
  </si>
  <si>
    <t>SET Price USD $</t>
  </si>
  <si>
    <t>SET  Price GBP £</t>
  </si>
  <si>
    <t>SET Price Euro €</t>
  </si>
  <si>
    <t>STATUS</t>
  </si>
  <si>
    <t>Unit No</t>
  </si>
  <si>
    <t>Floor</t>
  </si>
  <si>
    <t>Style</t>
  </si>
  <si>
    <t>Size m2</t>
  </si>
  <si>
    <t>Garden m2</t>
  </si>
  <si>
    <t>Total M2</t>
  </si>
  <si>
    <t>View</t>
  </si>
  <si>
    <t>Patio</t>
  </si>
  <si>
    <t>$</t>
  </si>
  <si>
    <t>£</t>
  </si>
  <si>
    <t>€</t>
  </si>
  <si>
    <t>G1</t>
  </si>
  <si>
    <t>G</t>
  </si>
  <si>
    <t>1 Bed</t>
  </si>
  <si>
    <t>Private Garden</t>
  </si>
  <si>
    <t>Available</t>
  </si>
  <si>
    <t>G2</t>
  </si>
  <si>
    <t>N/A</t>
  </si>
  <si>
    <t>Pool</t>
  </si>
  <si>
    <t>G3</t>
  </si>
  <si>
    <t>Studio</t>
  </si>
  <si>
    <t>G4</t>
  </si>
  <si>
    <t>G5</t>
  </si>
  <si>
    <t>G6</t>
  </si>
  <si>
    <t>G7</t>
  </si>
  <si>
    <t>G8</t>
  </si>
  <si>
    <t>Lazy River/Garden</t>
  </si>
  <si>
    <t>G9</t>
  </si>
  <si>
    <t>G10</t>
  </si>
  <si>
    <t>1st Floor</t>
  </si>
  <si>
    <t xml:space="preserve"> Price m2 EGP</t>
  </si>
  <si>
    <t>SET Price GBP £</t>
  </si>
  <si>
    <t>Balcony</t>
  </si>
  <si>
    <t>Street</t>
  </si>
  <si>
    <t>2 Bed</t>
  </si>
  <si>
    <t>2nd Floor</t>
  </si>
  <si>
    <t>street</t>
  </si>
  <si>
    <t>3rd Floor</t>
  </si>
  <si>
    <t>4th Floor</t>
  </si>
  <si>
    <t>5th Floor</t>
  </si>
  <si>
    <t>* Please note all above sizes quoted are Gross including communal area share allowing the property to be FREEHOLD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</si>
</sst>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2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4" borderId="15" xfId="0" applyNumberFormat="1" applyFont="1" applyFill="1" applyBorder="1" applyAlignment="1">
      <alignment horizontal="center" vertical="center"/>
    </xf>
    <xf numFmtId="4" fontId="2" fillId="2" borderId="30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4" fontId="2" fillId="5" borderId="3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4" fontId="2" fillId="4" borderId="29" xfId="0" applyNumberFormat="1" applyFont="1" applyFill="1" applyBorder="1" applyAlignment="1">
      <alignment horizontal="center" vertical="center"/>
    </xf>
    <xf numFmtId="4" fontId="2" fillId="2" borderId="36" xfId="0" applyNumberFormat="1" applyFont="1" applyFill="1" applyBorder="1" applyAlignment="1">
      <alignment horizontal="center" vertical="center"/>
    </xf>
    <xf numFmtId="4" fontId="2" fillId="3" borderId="29" xfId="0" applyNumberFormat="1" applyFont="1" applyFill="1" applyBorder="1" applyAlignment="1">
      <alignment horizontal="center" vertical="center"/>
    </xf>
    <xf numFmtId="4" fontId="2" fillId="5" borderId="3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4" borderId="23" xfId="0" applyNumberFormat="1" applyFont="1" applyFill="1" applyBorder="1" applyAlignment="1">
      <alignment horizontal="center" vertical="center"/>
    </xf>
    <xf numFmtId="4" fontId="2" fillId="2" borderId="42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/>
    </xf>
    <xf numFmtId="4" fontId="2" fillId="5" borderId="4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4" fontId="2" fillId="2" borderId="3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>
      <alignment horizontal="center" vertical="center"/>
    </xf>
    <xf numFmtId="4" fontId="2" fillId="3" borderId="35" xfId="0" applyNumberFormat="1" applyFont="1" applyFill="1" applyBorder="1" applyAlignment="1">
      <alignment horizontal="center" vertical="center"/>
    </xf>
    <xf numFmtId="4" fontId="2" fillId="3" borderId="3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7" xfId="0" applyBorder="1"/>
    <xf numFmtId="0" fontId="2" fillId="4" borderId="1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49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K95"/>
  <sheetViews>
    <sheetView tabSelected="1" topLeftCell="C1" workbookViewId="0">
      <selection activeCell="K2" sqref="K2"/>
    </sheetView>
  </sheetViews>
  <sheetFormatPr defaultRowHeight="15.75"/>
  <cols>
    <col min="1" max="1" width="3" style="3" customWidth="1"/>
    <col min="2" max="3" width="9.140625" style="3"/>
    <col min="4" max="4" width="13.85546875" style="3" customWidth="1"/>
    <col min="5" max="5" width="9.140625" style="3"/>
    <col min="6" max="6" width="8.5703125" style="3" customWidth="1"/>
    <col min="7" max="7" width="11.7109375" style="3" customWidth="1"/>
    <col min="8" max="8" width="17.5703125" style="3" customWidth="1"/>
    <col min="9" max="9" width="17" style="3" customWidth="1"/>
    <col min="10" max="10" width="13" style="3" customWidth="1"/>
    <col min="11" max="11" width="12.5703125" style="3" customWidth="1"/>
    <col min="12" max="12" width="12.28515625" style="3" customWidth="1"/>
    <col min="13" max="13" width="12" style="3" customWidth="1"/>
    <col min="14" max="14" width="10.140625" style="3" customWidth="1"/>
    <col min="15" max="15" width="12" style="3" customWidth="1"/>
    <col min="16" max="23" width="12.42578125" style="3" customWidth="1"/>
    <col min="24" max="16384" width="9.140625" style="3"/>
  </cols>
  <sheetData>
    <row r="1" spans="2:37" s="2" customFormat="1" ht="33.75">
      <c r="B1" s="1" t="s">
        <v>0</v>
      </c>
    </row>
    <row r="2" spans="2:37" ht="16.5" thickBot="1">
      <c r="P2" s="3" t="s">
        <v>1</v>
      </c>
    </row>
    <row r="3" spans="2:37" ht="21.75" customHeight="1" thickBot="1">
      <c r="B3" s="77" t="s">
        <v>2</v>
      </c>
      <c r="C3" s="78"/>
      <c r="D3" s="78"/>
      <c r="E3" s="78"/>
      <c r="F3" s="78"/>
      <c r="G3" s="78"/>
      <c r="H3" s="78"/>
      <c r="I3" s="79"/>
      <c r="J3" s="73" t="s">
        <v>3</v>
      </c>
      <c r="N3" s="4"/>
      <c r="X3" s="5"/>
    </row>
    <row r="4" spans="2:37" ht="21.75" customHeight="1" thickBot="1">
      <c r="B4" s="80"/>
      <c r="C4" s="81"/>
      <c r="D4" s="81"/>
      <c r="E4" s="81"/>
      <c r="F4" s="81"/>
      <c r="G4" s="81"/>
      <c r="H4" s="81"/>
      <c r="I4" s="82"/>
      <c r="J4" s="83"/>
      <c r="K4" s="84" t="s">
        <v>4</v>
      </c>
      <c r="L4" s="86" t="s">
        <v>5</v>
      </c>
      <c r="M4" s="73" t="s">
        <v>6</v>
      </c>
      <c r="N4" s="89" t="s">
        <v>7</v>
      </c>
      <c r="O4" s="111" t="s">
        <v>8</v>
      </c>
      <c r="P4" s="6"/>
      <c r="Q4" s="7"/>
      <c r="R4" s="7"/>
      <c r="S4" s="7"/>
      <c r="T4" s="7"/>
      <c r="U4" s="7"/>
      <c r="V4" s="7"/>
      <c r="W4" s="7"/>
      <c r="X4" s="5"/>
    </row>
    <row r="5" spans="2:37" ht="21.75" customHeight="1">
      <c r="B5" s="114" t="s">
        <v>9</v>
      </c>
      <c r="C5" s="116" t="s">
        <v>10</v>
      </c>
      <c r="D5" s="116" t="s">
        <v>11</v>
      </c>
      <c r="E5" s="116" t="s">
        <v>12</v>
      </c>
      <c r="F5" s="118" t="s">
        <v>13</v>
      </c>
      <c r="G5" s="73" t="s">
        <v>14</v>
      </c>
      <c r="H5" s="75" t="s">
        <v>15</v>
      </c>
      <c r="I5" s="92" t="s">
        <v>16</v>
      </c>
      <c r="J5" s="83"/>
      <c r="K5" s="85"/>
      <c r="L5" s="87"/>
      <c r="M5" s="83"/>
      <c r="N5" s="90"/>
      <c r="O5" s="112"/>
      <c r="P5" s="6"/>
      <c r="Q5" s="7"/>
      <c r="R5" s="7"/>
      <c r="S5" s="7"/>
      <c r="T5" s="7"/>
      <c r="U5" s="7"/>
      <c r="V5" s="7"/>
      <c r="W5" s="7"/>
    </row>
    <row r="6" spans="2:37" ht="15.75" customHeight="1" thickBot="1">
      <c r="B6" s="115"/>
      <c r="C6" s="117"/>
      <c r="D6" s="117"/>
      <c r="E6" s="117"/>
      <c r="F6" s="119"/>
      <c r="G6" s="74"/>
      <c r="H6" s="76"/>
      <c r="I6" s="93"/>
      <c r="J6" s="74"/>
      <c r="K6" s="85"/>
      <c r="L6" s="88"/>
      <c r="M6" s="74"/>
      <c r="N6" s="91"/>
      <c r="O6" s="113"/>
      <c r="P6" s="7"/>
      <c r="Q6" s="7"/>
      <c r="R6" s="7"/>
      <c r="S6" s="7"/>
      <c r="T6" s="7"/>
      <c r="U6" s="7"/>
      <c r="V6" s="7"/>
      <c r="W6" s="7"/>
      <c r="AI6" s="3" t="s">
        <v>17</v>
      </c>
      <c r="AJ6" s="3" t="s">
        <v>18</v>
      </c>
      <c r="AK6" s="3" t="s">
        <v>19</v>
      </c>
    </row>
    <row r="7" spans="2:37">
      <c r="B7" s="9" t="s">
        <v>20</v>
      </c>
      <c r="C7" s="10" t="s">
        <v>21</v>
      </c>
      <c r="D7" s="10" t="s">
        <v>22</v>
      </c>
      <c r="E7" s="11">
        <v>45</v>
      </c>
      <c r="F7" s="68">
        <v>11</v>
      </c>
      <c r="G7" s="12">
        <f>SUM(E7:F7)</f>
        <v>56</v>
      </c>
      <c r="H7" s="13" t="s">
        <v>23</v>
      </c>
      <c r="I7" s="14">
        <v>0</v>
      </c>
      <c r="J7" s="15">
        <v>2200</v>
      </c>
      <c r="K7" s="16">
        <f>SUM(G7*J7)</f>
        <v>123200</v>
      </c>
      <c r="L7" s="17">
        <f t="shared" ref="L7:L16" si="0">SUM(K7/AI7)</f>
        <v>20881.355932203387</v>
      </c>
      <c r="M7" s="18">
        <f t="shared" ref="M7:M16" si="1">SUM(K7/AJ7)</f>
        <v>13688.888888888889</v>
      </c>
      <c r="N7" s="19">
        <f t="shared" ref="N7:N16" si="2">SUM(K7/AK7)</f>
        <v>16876.712328767124</v>
      </c>
      <c r="O7" s="20" t="s">
        <v>24</v>
      </c>
      <c r="P7" s="8"/>
      <c r="Q7" s="8"/>
      <c r="R7" s="8"/>
      <c r="S7" s="8"/>
      <c r="T7" s="8"/>
      <c r="U7" s="8"/>
      <c r="V7" s="8"/>
      <c r="W7" s="8"/>
      <c r="X7" s="3" t="s">
        <v>1</v>
      </c>
      <c r="AI7" s="3">
        <v>5.9</v>
      </c>
      <c r="AJ7" s="3">
        <v>9</v>
      </c>
      <c r="AK7" s="3">
        <v>7.3</v>
      </c>
    </row>
    <row r="8" spans="2:37">
      <c r="B8" s="21" t="s">
        <v>25</v>
      </c>
      <c r="C8" s="22" t="s">
        <v>21</v>
      </c>
      <c r="D8" s="22" t="s">
        <v>22</v>
      </c>
      <c r="E8" s="23">
        <v>55</v>
      </c>
      <c r="F8" s="69" t="s">
        <v>26</v>
      </c>
      <c r="G8" s="12">
        <f>SUM(E8)</f>
        <v>55</v>
      </c>
      <c r="H8" s="24" t="s">
        <v>27</v>
      </c>
      <c r="I8" s="25">
        <v>1</v>
      </c>
      <c r="J8" s="26">
        <v>2400</v>
      </c>
      <c r="K8" s="27">
        <f t="shared" ref="K8:K16" si="3">SUM(G8*J8)</f>
        <v>132000</v>
      </c>
      <c r="L8" s="28">
        <f t="shared" si="0"/>
        <v>22372.881355932201</v>
      </c>
      <c r="M8" s="29">
        <f t="shared" si="1"/>
        <v>14666.666666666666</v>
      </c>
      <c r="N8" s="30">
        <f t="shared" si="2"/>
        <v>18082.191780821919</v>
      </c>
      <c r="O8" s="31" t="s">
        <v>24</v>
      </c>
      <c r="P8" s="8"/>
      <c r="Q8" s="8"/>
      <c r="R8" s="8"/>
      <c r="S8" s="8"/>
      <c r="T8" s="8"/>
      <c r="U8" s="8"/>
      <c r="V8" s="8"/>
      <c r="W8" s="8"/>
      <c r="Y8" s="3" t="s">
        <v>1</v>
      </c>
      <c r="AI8" s="3">
        <v>5.9</v>
      </c>
      <c r="AJ8" s="3">
        <v>9</v>
      </c>
      <c r="AK8" s="3">
        <v>7.3</v>
      </c>
    </row>
    <row r="9" spans="2:37">
      <c r="B9" s="21" t="s">
        <v>28</v>
      </c>
      <c r="C9" s="22" t="s">
        <v>21</v>
      </c>
      <c r="D9" s="22" t="s">
        <v>29</v>
      </c>
      <c r="E9" s="23">
        <v>39</v>
      </c>
      <c r="F9" s="69" t="s">
        <v>26</v>
      </c>
      <c r="G9" s="12">
        <f t="shared" ref="G9:G16" si="4">SUM(E9)</f>
        <v>39</v>
      </c>
      <c r="H9" s="24" t="s">
        <v>27</v>
      </c>
      <c r="I9" s="25">
        <v>1</v>
      </c>
      <c r="J9" s="26">
        <v>2400</v>
      </c>
      <c r="K9" s="27">
        <f t="shared" si="3"/>
        <v>93600</v>
      </c>
      <c r="L9" s="28">
        <f t="shared" si="0"/>
        <v>15864.406779661016</v>
      </c>
      <c r="M9" s="29">
        <f t="shared" si="1"/>
        <v>10400</v>
      </c>
      <c r="N9" s="30">
        <f t="shared" si="2"/>
        <v>12821.917808219179</v>
      </c>
      <c r="O9" s="31" t="s">
        <v>24</v>
      </c>
      <c r="P9" s="8"/>
      <c r="Q9" s="8"/>
      <c r="R9" s="8"/>
      <c r="S9" s="8"/>
      <c r="T9" s="8"/>
      <c r="U9" s="8"/>
      <c r="V9" s="8"/>
      <c r="W9" s="8"/>
      <c r="AI9" s="3">
        <v>5.9</v>
      </c>
      <c r="AJ9" s="3">
        <v>9</v>
      </c>
      <c r="AK9" s="3">
        <v>7.3</v>
      </c>
    </row>
    <row r="10" spans="2:37">
      <c r="B10" s="21" t="s">
        <v>30</v>
      </c>
      <c r="C10" s="22" t="s">
        <v>21</v>
      </c>
      <c r="D10" s="22" t="s">
        <v>29</v>
      </c>
      <c r="E10" s="23">
        <v>38</v>
      </c>
      <c r="F10" s="69" t="s">
        <v>26</v>
      </c>
      <c r="G10" s="12">
        <f t="shared" si="4"/>
        <v>38</v>
      </c>
      <c r="H10" s="24" t="s">
        <v>27</v>
      </c>
      <c r="I10" s="25">
        <v>1</v>
      </c>
      <c r="J10" s="26">
        <v>2400</v>
      </c>
      <c r="K10" s="27">
        <f t="shared" si="3"/>
        <v>91200</v>
      </c>
      <c r="L10" s="28">
        <f t="shared" si="0"/>
        <v>15457.627118644066</v>
      </c>
      <c r="M10" s="29">
        <f t="shared" si="1"/>
        <v>10133.333333333334</v>
      </c>
      <c r="N10" s="30">
        <f t="shared" si="2"/>
        <v>12493.150684931506</v>
      </c>
      <c r="O10" s="31" t="s">
        <v>24</v>
      </c>
      <c r="P10" s="8"/>
      <c r="Q10" s="8"/>
      <c r="R10" s="8"/>
      <c r="S10" s="8"/>
      <c r="T10" s="8"/>
      <c r="U10" s="8"/>
      <c r="V10" s="8"/>
      <c r="W10" s="8"/>
      <c r="AI10" s="3">
        <v>5.9</v>
      </c>
      <c r="AJ10" s="3">
        <v>9</v>
      </c>
      <c r="AK10" s="3">
        <v>7.3</v>
      </c>
    </row>
    <row r="11" spans="2:37">
      <c r="B11" s="21" t="s">
        <v>31</v>
      </c>
      <c r="C11" s="22" t="s">
        <v>21</v>
      </c>
      <c r="D11" s="22" t="s">
        <v>29</v>
      </c>
      <c r="E11" s="23">
        <v>27</v>
      </c>
      <c r="F11" s="69" t="s">
        <v>26</v>
      </c>
      <c r="G11" s="12">
        <f t="shared" si="4"/>
        <v>27</v>
      </c>
      <c r="H11" s="24" t="s">
        <v>27</v>
      </c>
      <c r="I11" s="25">
        <v>1</v>
      </c>
      <c r="J11" s="26">
        <v>2400</v>
      </c>
      <c r="K11" s="27">
        <f t="shared" si="3"/>
        <v>64800</v>
      </c>
      <c r="L11" s="28">
        <f t="shared" si="0"/>
        <v>10983.050847457627</v>
      </c>
      <c r="M11" s="29">
        <f t="shared" si="1"/>
        <v>7200</v>
      </c>
      <c r="N11" s="30">
        <f t="shared" si="2"/>
        <v>8876.7123287671238</v>
      </c>
      <c r="O11" s="31" t="s">
        <v>24</v>
      </c>
      <c r="P11" s="8"/>
      <c r="Q11" s="8"/>
      <c r="R11" s="8"/>
      <c r="S11" s="8"/>
      <c r="T11" s="8"/>
      <c r="U11" s="8"/>
      <c r="V11" s="8"/>
      <c r="W11" s="8"/>
      <c r="Z11" s="3" t="s">
        <v>1</v>
      </c>
      <c r="AI11" s="3">
        <v>5.9</v>
      </c>
      <c r="AJ11" s="3">
        <v>9</v>
      </c>
      <c r="AK11" s="3">
        <v>7.3</v>
      </c>
    </row>
    <row r="12" spans="2:37">
      <c r="B12" s="21" t="s">
        <v>32</v>
      </c>
      <c r="C12" s="22" t="s">
        <v>21</v>
      </c>
      <c r="D12" s="22" t="s">
        <v>29</v>
      </c>
      <c r="E12" s="23">
        <v>26</v>
      </c>
      <c r="F12" s="69" t="s">
        <v>26</v>
      </c>
      <c r="G12" s="12">
        <f t="shared" si="4"/>
        <v>26</v>
      </c>
      <c r="H12" s="24" t="s">
        <v>27</v>
      </c>
      <c r="I12" s="25">
        <v>1</v>
      </c>
      <c r="J12" s="26">
        <v>2400</v>
      </c>
      <c r="K12" s="27">
        <f t="shared" si="3"/>
        <v>62400</v>
      </c>
      <c r="L12" s="28">
        <f t="shared" si="0"/>
        <v>10576.271186440677</v>
      </c>
      <c r="M12" s="29">
        <f t="shared" si="1"/>
        <v>6933.333333333333</v>
      </c>
      <c r="N12" s="30">
        <f t="shared" si="2"/>
        <v>8547.9452054794529</v>
      </c>
      <c r="O12" s="31" t="s">
        <v>24</v>
      </c>
      <c r="P12" s="8"/>
      <c r="Q12" s="8"/>
      <c r="R12" s="8"/>
      <c r="S12" s="8"/>
      <c r="T12" s="8"/>
      <c r="U12" s="8"/>
      <c r="V12" s="8"/>
      <c r="W12" s="8"/>
      <c r="AI12" s="3">
        <v>5.9</v>
      </c>
      <c r="AJ12" s="3">
        <v>9</v>
      </c>
      <c r="AK12" s="3">
        <v>7.3</v>
      </c>
    </row>
    <row r="13" spans="2:37">
      <c r="B13" s="21" t="s">
        <v>33</v>
      </c>
      <c r="C13" s="22" t="s">
        <v>21</v>
      </c>
      <c r="D13" s="22" t="s">
        <v>29</v>
      </c>
      <c r="E13" s="23">
        <v>38</v>
      </c>
      <c r="F13" s="69" t="s">
        <v>26</v>
      </c>
      <c r="G13" s="12">
        <f t="shared" si="4"/>
        <v>38</v>
      </c>
      <c r="H13" s="24" t="s">
        <v>27</v>
      </c>
      <c r="I13" s="25">
        <v>1</v>
      </c>
      <c r="J13" s="26">
        <v>2400</v>
      </c>
      <c r="K13" s="27">
        <f t="shared" si="3"/>
        <v>91200</v>
      </c>
      <c r="L13" s="28">
        <f t="shared" si="0"/>
        <v>15457.627118644066</v>
      </c>
      <c r="M13" s="29">
        <f t="shared" si="1"/>
        <v>10133.333333333334</v>
      </c>
      <c r="N13" s="30">
        <f t="shared" si="2"/>
        <v>12493.150684931506</v>
      </c>
      <c r="O13" s="31" t="s">
        <v>24</v>
      </c>
      <c r="P13" s="8"/>
      <c r="Q13" s="8"/>
      <c r="R13" s="8"/>
      <c r="S13" s="8"/>
      <c r="T13" s="8"/>
      <c r="U13" s="8"/>
      <c r="V13" s="8"/>
      <c r="W13" s="8"/>
      <c r="AI13" s="3">
        <v>5.9</v>
      </c>
      <c r="AJ13" s="3">
        <v>9</v>
      </c>
      <c r="AK13" s="3">
        <v>7.3</v>
      </c>
    </row>
    <row r="14" spans="2:37">
      <c r="B14" s="21" t="s">
        <v>34</v>
      </c>
      <c r="C14" s="22" t="s">
        <v>21</v>
      </c>
      <c r="D14" s="22" t="s">
        <v>29</v>
      </c>
      <c r="E14" s="23">
        <v>30</v>
      </c>
      <c r="F14" s="69" t="s">
        <v>26</v>
      </c>
      <c r="G14" s="12">
        <f t="shared" si="4"/>
        <v>30</v>
      </c>
      <c r="H14" s="24" t="s">
        <v>35</v>
      </c>
      <c r="I14" s="25">
        <v>1</v>
      </c>
      <c r="J14" s="26">
        <v>2400</v>
      </c>
      <c r="K14" s="27">
        <f t="shared" si="3"/>
        <v>72000</v>
      </c>
      <c r="L14" s="28">
        <f t="shared" si="0"/>
        <v>12203.389830508473</v>
      </c>
      <c r="M14" s="29">
        <f t="shared" si="1"/>
        <v>8000</v>
      </c>
      <c r="N14" s="30">
        <f t="shared" si="2"/>
        <v>9863.0136986301368</v>
      </c>
      <c r="O14" s="31" t="s">
        <v>24</v>
      </c>
      <c r="P14" s="8"/>
      <c r="Q14" s="8"/>
      <c r="R14" s="8"/>
      <c r="S14" s="8"/>
      <c r="T14" s="8"/>
      <c r="U14" s="8"/>
      <c r="V14" s="8"/>
      <c r="W14" s="8"/>
      <c r="AI14" s="3">
        <v>5.9</v>
      </c>
      <c r="AJ14" s="3">
        <v>9</v>
      </c>
      <c r="AK14" s="3">
        <v>7.3</v>
      </c>
    </row>
    <row r="15" spans="2:37" ht="18" customHeight="1">
      <c r="B15" s="21" t="s">
        <v>36</v>
      </c>
      <c r="C15" s="22" t="s">
        <v>21</v>
      </c>
      <c r="D15" s="22" t="s">
        <v>29</v>
      </c>
      <c r="E15" s="23">
        <v>31</v>
      </c>
      <c r="F15" s="69" t="s">
        <v>26</v>
      </c>
      <c r="G15" s="12">
        <f t="shared" si="4"/>
        <v>31</v>
      </c>
      <c r="H15" s="24" t="s">
        <v>35</v>
      </c>
      <c r="I15" s="25">
        <v>1</v>
      </c>
      <c r="J15" s="26">
        <v>2400</v>
      </c>
      <c r="K15" s="27">
        <f t="shared" si="3"/>
        <v>74400</v>
      </c>
      <c r="L15" s="28">
        <f t="shared" si="0"/>
        <v>12610.169491525423</v>
      </c>
      <c r="M15" s="29">
        <f t="shared" si="1"/>
        <v>8266.6666666666661</v>
      </c>
      <c r="N15" s="30">
        <f t="shared" si="2"/>
        <v>10191.780821917808</v>
      </c>
      <c r="O15" s="31" t="s">
        <v>24</v>
      </c>
      <c r="P15" s="8"/>
      <c r="Q15" s="8"/>
      <c r="R15" s="8"/>
      <c r="S15" s="8"/>
      <c r="T15" s="8"/>
      <c r="U15" s="8"/>
      <c r="V15" s="8"/>
      <c r="W15" s="8"/>
      <c r="AI15" s="3">
        <v>5.9</v>
      </c>
      <c r="AJ15" s="3">
        <v>9</v>
      </c>
      <c r="AK15" s="3">
        <v>7.3</v>
      </c>
    </row>
    <row r="16" spans="2:37" ht="16.5" thickBot="1">
      <c r="B16" s="32" t="s">
        <v>37</v>
      </c>
      <c r="C16" s="33" t="s">
        <v>21</v>
      </c>
      <c r="D16" s="34" t="s">
        <v>29</v>
      </c>
      <c r="E16" s="35">
        <v>30</v>
      </c>
      <c r="F16" s="70" t="s">
        <v>26</v>
      </c>
      <c r="G16" s="36">
        <f t="shared" si="4"/>
        <v>30</v>
      </c>
      <c r="H16" s="37" t="s">
        <v>35</v>
      </c>
      <c r="I16" s="33">
        <v>1</v>
      </c>
      <c r="J16" s="38">
        <v>2400</v>
      </c>
      <c r="K16" s="39">
        <f t="shared" si="3"/>
        <v>72000</v>
      </c>
      <c r="L16" s="40">
        <f t="shared" si="0"/>
        <v>12203.389830508473</v>
      </c>
      <c r="M16" s="41">
        <f t="shared" si="1"/>
        <v>8000</v>
      </c>
      <c r="N16" s="42">
        <f t="shared" si="2"/>
        <v>9863.0136986301368</v>
      </c>
      <c r="O16" s="43" t="s">
        <v>24</v>
      </c>
      <c r="P16" s="8"/>
      <c r="Q16" s="8"/>
      <c r="R16" s="8"/>
      <c r="S16" s="8"/>
      <c r="T16" s="8"/>
      <c r="U16" s="8"/>
      <c r="V16" s="8"/>
      <c r="W16" s="8"/>
      <c r="AI16" s="3">
        <v>5.9</v>
      </c>
      <c r="AJ16" s="3">
        <v>9</v>
      </c>
      <c r="AK16" s="3">
        <v>7.3</v>
      </c>
    </row>
    <row r="17" spans="2:37" ht="16.5" thickBot="1">
      <c r="I17" s="44"/>
    </row>
    <row r="18" spans="2:37" ht="21" customHeight="1" thickBot="1">
      <c r="B18" s="100" t="s">
        <v>38</v>
      </c>
      <c r="C18" s="101"/>
      <c r="D18" s="101"/>
      <c r="E18" s="101"/>
      <c r="F18" s="101"/>
      <c r="G18" s="101"/>
      <c r="H18" s="101"/>
      <c r="I18" s="45"/>
      <c r="J18" s="104" t="s">
        <v>39</v>
      </c>
    </row>
    <row r="19" spans="2:37" ht="16.5" customHeight="1" thickBot="1">
      <c r="B19" s="102"/>
      <c r="C19" s="103"/>
      <c r="D19" s="103"/>
      <c r="E19" s="103"/>
      <c r="F19" s="103"/>
      <c r="G19" s="103"/>
      <c r="H19" s="103"/>
      <c r="I19" s="46"/>
      <c r="J19" s="105"/>
      <c r="K19" s="107" t="s">
        <v>4</v>
      </c>
      <c r="L19" s="109" t="s">
        <v>5</v>
      </c>
      <c r="M19" s="73" t="s">
        <v>40</v>
      </c>
      <c r="N19" s="94" t="s">
        <v>7</v>
      </c>
      <c r="O19" s="96" t="s">
        <v>8</v>
      </c>
    </row>
    <row r="20" spans="2:37" ht="16.5" thickBot="1">
      <c r="B20" s="47" t="s">
        <v>9</v>
      </c>
      <c r="C20" s="48" t="s">
        <v>10</v>
      </c>
      <c r="D20" s="48" t="s">
        <v>11</v>
      </c>
      <c r="E20" s="48" t="s">
        <v>12</v>
      </c>
      <c r="F20" s="98" t="s">
        <v>15</v>
      </c>
      <c r="G20" s="99"/>
      <c r="H20" s="49" t="s">
        <v>41</v>
      </c>
      <c r="I20" s="50"/>
      <c r="J20" s="106"/>
      <c r="K20" s="108"/>
      <c r="L20" s="110"/>
      <c r="M20" s="74"/>
      <c r="N20" s="95"/>
      <c r="O20" s="97"/>
      <c r="AI20" s="3" t="s">
        <v>17</v>
      </c>
      <c r="AJ20" s="3" t="s">
        <v>18</v>
      </c>
      <c r="AK20" s="3" t="s">
        <v>19</v>
      </c>
    </row>
    <row r="21" spans="2:37">
      <c r="B21" s="9">
        <v>101</v>
      </c>
      <c r="C21" s="10">
        <v>1</v>
      </c>
      <c r="D21" s="22" t="s">
        <v>22</v>
      </c>
      <c r="E21" s="51">
        <v>46</v>
      </c>
      <c r="F21" s="124" t="s">
        <v>42</v>
      </c>
      <c r="G21" s="125"/>
      <c r="H21" s="52">
        <v>1</v>
      </c>
      <c r="I21" s="53"/>
      <c r="J21" s="54">
        <v>2150</v>
      </c>
      <c r="K21" s="16">
        <f t="shared" ref="K21:K29" si="5">SUM(E21*J21)</f>
        <v>98900</v>
      </c>
      <c r="L21" s="55">
        <f t="shared" ref="L21:L29" si="6">SUM(K21/AI21)</f>
        <v>16762.711864406778</v>
      </c>
      <c r="M21" s="18">
        <f t="shared" ref="M21:M29" si="7">SUM(K21/AJ21)</f>
        <v>10988.888888888889</v>
      </c>
      <c r="N21" s="19">
        <f t="shared" ref="N21:N29" si="8">SUM(K21/AK21)</f>
        <v>13547.945205479453</v>
      </c>
      <c r="O21" s="20" t="s">
        <v>24</v>
      </c>
      <c r="AI21" s="3">
        <v>5.9</v>
      </c>
      <c r="AJ21" s="3">
        <v>9</v>
      </c>
      <c r="AK21" s="3">
        <v>7.3</v>
      </c>
    </row>
    <row r="22" spans="2:37" ht="15.75" customHeight="1">
      <c r="B22" s="21">
        <v>102</v>
      </c>
      <c r="C22" s="22">
        <v>1</v>
      </c>
      <c r="D22" s="22" t="s">
        <v>43</v>
      </c>
      <c r="E22" s="11">
        <v>72</v>
      </c>
      <c r="F22" s="126" t="s">
        <v>27</v>
      </c>
      <c r="G22" s="127"/>
      <c r="H22" s="56">
        <v>1</v>
      </c>
      <c r="I22" s="57"/>
      <c r="J22" s="58">
        <v>2350</v>
      </c>
      <c r="K22" s="27">
        <f t="shared" si="5"/>
        <v>169200</v>
      </c>
      <c r="L22" s="59">
        <f t="shared" si="6"/>
        <v>28677.966101694914</v>
      </c>
      <c r="M22" s="29">
        <f t="shared" si="7"/>
        <v>18800</v>
      </c>
      <c r="N22" s="30">
        <f t="shared" si="8"/>
        <v>23178.082191780821</v>
      </c>
      <c r="O22" s="31" t="s">
        <v>24</v>
      </c>
      <c r="AI22" s="3">
        <v>5.9</v>
      </c>
      <c r="AJ22" s="3">
        <v>9</v>
      </c>
      <c r="AK22" s="3">
        <v>7.3</v>
      </c>
    </row>
    <row r="23" spans="2:37">
      <c r="B23" s="21">
        <v>103</v>
      </c>
      <c r="C23" s="22">
        <v>1</v>
      </c>
      <c r="D23" s="22" t="s">
        <v>22</v>
      </c>
      <c r="E23" s="11">
        <v>52</v>
      </c>
      <c r="F23" s="126" t="s">
        <v>27</v>
      </c>
      <c r="G23" s="127"/>
      <c r="H23" s="56">
        <v>1</v>
      </c>
      <c r="I23" s="57"/>
      <c r="J23" s="58">
        <v>2350</v>
      </c>
      <c r="K23" s="27">
        <f t="shared" si="5"/>
        <v>122200</v>
      </c>
      <c r="L23" s="59">
        <f t="shared" si="6"/>
        <v>20711.864406779659</v>
      </c>
      <c r="M23" s="29">
        <f t="shared" si="7"/>
        <v>13577.777777777777</v>
      </c>
      <c r="N23" s="30">
        <f t="shared" si="8"/>
        <v>16739.726027397261</v>
      </c>
      <c r="O23" s="31" t="s">
        <v>24</v>
      </c>
      <c r="AI23" s="3">
        <v>5.9</v>
      </c>
      <c r="AJ23" s="3">
        <v>9</v>
      </c>
      <c r="AK23" s="3">
        <v>7.3</v>
      </c>
    </row>
    <row r="24" spans="2:37">
      <c r="B24" s="21">
        <v>104</v>
      </c>
      <c r="C24" s="22">
        <v>1</v>
      </c>
      <c r="D24" s="22" t="s">
        <v>29</v>
      </c>
      <c r="E24" s="11">
        <v>29</v>
      </c>
      <c r="F24" s="126" t="s">
        <v>27</v>
      </c>
      <c r="G24" s="127"/>
      <c r="H24" s="56">
        <v>1</v>
      </c>
      <c r="I24" s="57"/>
      <c r="J24" s="58">
        <v>2350</v>
      </c>
      <c r="K24" s="27">
        <f t="shared" si="5"/>
        <v>68150</v>
      </c>
      <c r="L24" s="59">
        <f t="shared" si="6"/>
        <v>11550.847457627118</v>
      </c>
      <c r="M24" s="29">
        <f t="shared" si="7"/>
        <v>7572.2222222222226</v>
      </c>
      <c r="N24" s="30">
        <f t="shared" si="8"/>
        <v>9335.6164383561645</v>
      </c>
      <c r="O24" s="31" t="s">
        <v>24</v>
      </c>
      <c r="AI24" s="3">
        <v>5.9</v>
      </c>
      <c r="AJ24" s="3">
        <v>9</v>
      </c>
      <c r="AK24" s="3">
        <v>7.3</v>
      </c>
    </row>
    <row r="25" spans="2:37">
      <c r="B25" s="21">
        <v>105</v>
      </c>
      <c r="C25" s="22">
        <v>1</v>
      </c>
      <c r="D25" s="22" t="s">
        <v>29</v>
      </c>
      <c r="E25" s="11">
        <v>22</v>
      </c>
      <c r="F25" s="126" t="s">
        <v>27</v>
      </c>
      <c r="G25" s="127"/>
      <c r="H25" s="56">
        <v>0</v>
      </c>
      <c r="I25" s="57"/>
      <c r="J25" s="58">
        <v>2350</v>
      </c>
      <c r="K25" s="27">
        <f t="shared" si="5"/>
        <v>51700</v>
      </c>
      <c r="L25" s="59">
        <f t="shared" si="6"/>
        <v>8762.7118644067796</v>
      </c>
      <c r="M25" s="29">
        <f t="shared" si="7"/>
        <v>5744.4444444444443</v>
      </c>
      <c r="N25" s="30">
        <f t="shared" si="8"/>
        <v>7082.1917808219177</v>
      </c>
      <c r="O25" s="31" t="s">
        <v>24</v>
      </c>
      <c r="AI25" s="3">
        <v>5.9</v>
      </c>
      <c r="AJ25" s="3">
        <v>9</v>
      </c>
      <c r="AK25" s="3">
        <v>7.3</v>
      </c>
    </row>
    <row r="26" spans="2:37">
      <c r="B26" s="21">
        <v>106</v>
      </c>
      <c r="C26" s="22">
        <v>1</v>
      </c>
      <c r="D26" s="22" t="s">
        <v>29</v>
      </c>
      <c r="E26" s="11">
        <v>33</v>
      </c>
      <c r="F26" s="126" t="s">
        <v>27</v>
      </c>
      <c r="G26" s="127"/>
      <c r="H26" s="56">
        <v>1</v>
      </c>
      <c r="I26" s="57"/>
      <c r="J26" s="58">
        <v>2350</v>
      </c>
      <c r="K26" s="27">
        <f t="shared" si="5"/>
        <v>77550</v>
      </c>
      <c r="L26" s="59">
        <f t="shared" si="6"/>
        <v>13144.067796610168</v>
      </c>
      <c r="M26" s="29">
        <f t="shared" si="7"/>
        <v>8616.6666666666661</v>
      </c>
      <c r="N26" s="30">
        <f t="shared" si="8"/>
        <v>10623.287671232876</v>
      </c>
      <c r="O26" s="31" t="s">
        <v>24</v>
      </c>
      <c r="AI26" s="3">
        <v>5.9</v>
      </c>
      <c r="AJ26" s="3">
        <v>9</v>
      </c>
      <c r="AK26" s="3">
        <v>7.3</v>
      </c>
    </row>
    <row r="27" spans="2:37">
      <c r="B27" s="21">
        <v>107</v>
      </c>
      <c r="C27" s="22">
        <v>1</v>
      </c>
      <c r="D27" s="22" t="s">
        <v>29</v>
      </c>
      <c r="E27" s="11">
        <v>25</v>
      </c>
      <c r="F27" s="120" t="s">
        <v>35</v>
      </c>
      <c r="G27" s="121"/>
      <c r="H27" s="56">
        <v>1</v>
      </c>
      <c r="I27" s="57"/>
      <c r="J27" s="58">
        <v>2350</v>
      </c>
      <c r="K27" s="27">
        <f t="shared" si="5"/>
        <v>58750</v>
      </c>
      <c r="L27" s="59">
        <f t="shared" si="6"/>
        <v>9957.6271186440681</v>
      </c>
      <c r="M27" s="29">
        <f t="shared" si="7"/>
        <v>6527.7777777777774</v>
      </c>
      <c r="N27" s="30">
        <f t="shared" si="8"/>
        <v>8047.9452054794519</v>
      </c>
      <c r="O27" s="31" t="s">
        <v>24</v>
      </c>
      <c r="AI27" s="3">
        <v>5.9</v>
      </c>
      <c r="AJ27" s="3">
        <v>9</v>
      </c>
      <c r="AK27" s="3">
        <v>7.3</v>
      </c>
    </row>
    <row r="28" spans="2:37">
      <c r="B28" s="21">
        <v>108</v>
      </c>
      <c r="C28" s="22">
        <v>1</v>
      </c>
      <c r="D28" s="22" t="s">
        <v>29</v>
      </c>
      <c r="E28" s="11">
        <v>29</v>
      </c>
      <c r="F28" s="120" t="s">
        <v>35</v>
      </c>
      <c r="G28" s="121"/>
      <c r="H28" s="56">
        <v>1</v>
      </c>
      <c r="I28" s="57"/>
      <c r="J28" s="58">
        <v>2350</v>
      </c>
      <c r="K28" s="27">
        <f t="shared" si="5"/>
        <v>68150</v>
      </c>
      <c r="L28" s="59">
        <f t="shared" si="6"/>
        <v>11550.847457627118</v>
      </c>
      <c r="M28" s="29">
        <f t="shared" si="7"/>
        <v>7572.2222222222226</v>
      </c>
      <c r="N28" s="30">
        <f t="shared" si="8"/>
        <v>9335.6164383561645</v>
      </c>
      <c r="O28" s="31" t="s">
        <v>24</v>
      </c>
      <c r="AI28" s="3">
        <v>5.9</v>
      </c>
      <c r="AJ28" s="3">
        <v>9</v>
      </c>
      <c r="AK28" s="3">
        <v>7.3</v>
      </c>
    </row>
    <row r="29" spans="2:37" ht="16.5" thickBot="1">
      <c r="B29" s="32">
        <v>109</v>
      </c>
      <c r="C29" s="34">
        <v>1</v>
      </c>
      <c r="D29" s="34" t="s">
        <v>29</v>
      </c>
      <c r="E29" s="60">
        <v>27</v>
      </c>
      <c r="F29" s="122" t="s">
        <v>42</v>
      </c>
      <c r="G29" s="123"/>
      <c r="H29" s="61">
        <v>0</v>
      </c>
      <c r="I29" s="62"/>
      <c r="J29" s="63">
        <v>2150</v>
      </c>
      <c r="K29" s="39">
        <f t="shared" si="5"/>
        <v>58050</v>
      </c>
      <c r="L29" s="64">
        <f t="shared" si="6"/>
        <v>9838.983050847457</v>
      </c>
      <c r="M29" s="41">
        <f t="shared" si="7"/>
        <v>6450</v>
      </c>
      <c r="N29" s="42">
        <f t="shared" si="8"/>
        <v>7952.0547945205481</v>
      </c>
      <c r="O29" s="43" t="s">
        <v>24</v>
      </c>
      <c r="AI29" s="3">
        <v>5.9</v>
      </c>
      <c r="AJ29" s="3">
        <v>9</v>
      </c>
      <c r="AK29" s="3">
        <v>7.3</v>
      </c>
    </row>
    <row r="30" spans="2:37" ht="16.5" thickBot="1">
      <c r="K30" s="3" t="s">
        <v>1</v>
      </c>
    </row>
    <row r="31" spans="2:37" ht="21.75" customHeight="1" thickBot="1">
      <c r="B31" s="77" t="s">
        <v>44</v>
      </c>
      <c r="C31" s="78"/>
      <c r="D31" s="78"/>
      <c r="E31" s="78"/>
      <c r="F31" s="78"/>
      <c r="G31" s="78"/>
      <c r="H31" s="79"/>
      <c r="I31" s="45"/>
      <c r="J31" s="73" t="s">
        <v>39</v>
      </c>
      <c r="P31" s="3" t="s">
        <v>1</v>
      </c>
    </row>
    <row r="32" spans="2:37" ht="16.5" customHeight="1" thickBot="1">
      <c r="B32" s="80"/>
      <c r="C32" s="81"/>
      <c r="D32" s="81"/>
      <c r="E32" s="81"/>
      <c r="F32" s="81"/>
      <c r="G32" s="81"/>
      <c r="H32" s="82"/>
      <c r="I32" s="46"/>
      <c r="J32" s="83"/>
      <c r="K32" s="107" t="s">
        <v>4</v>
      </c>
      <c r="L32" s="109" t="s">
        <v>5</v>
      </c>
      <c r="M32" s="73" t="s">
        <v>40</v>
      </c>
      <c r="N32" s="94" t="s">
        <v>7</v>
      </c>
      <c r="O32" s="96" t="s">
        <v>8</v>
      </c>
    </row>
    <row r="33" spans="2:37" ht="16.5" thickBot="1">
      <c r="B33" s="47" t="s">
        <v>9</v>
      </c>
      <c r="C33" s="48" t="s">
        <v>10</v>
      </c>
      <c r="D33" s="48" t="s">
        <v>11</v>
      </c>
      <c r="E33" s="48" t="s">
        <v>12</v>
      </c>
      <c r="F33" s="98" t="s">
        <v>15</v>
      </c>
      <c r="G33" s="99"/>
      <c r="H33" s="49" t="s">
        <v>41</v>
      </c>
      <c r="I33" s="50"/>
      <c r="J33" s="74"/>
      <c r="K33" s="108"/>
      <c r="L33" s="110"/>
      <c r="M33" s="74"/>
      <c r="N33" s="95"/>
      <c r="O33" s="97"/>
      <c r="AI33" s="3" t="s">
        <v>17</v>
      </c>
      <c r="AJ33" s="3" t="s">
        <v>18</v>
      </c>
      <c r="AK33" s="3" t="s">
        <v>19</v>
      </c>
    </row>
    <row r="34" spans="2:37">
      <c r="B34" s="9">
        <v>201</v>
      </c>
      <c r="C34" s="10">
        <v>2</v>
      </c>
      <c r="D34" s="22" t="s">
        <v>22</v>
      </c>
      <c r="E34" s="51">
        <v>55</v>
      </c>
      <c r="F34" s="124" t="s">
        <v>42</v>
      </c>
      <c r="G34" s="125"/>
      <c r="H34" s="14">
        <v>1</v>
      </c>
      <c r="I34" s="53"/>
      <c r="J34" s="65">
        <v>2200</v>
      </c>
      <c r="K34" s="16">
        <f t="shared" ref="K34:K45" si="9">SUM(E34*J34)</f>
        <v>121000</v>
      </c>
      <c r="L34" s="55">
        <f t="shared" ref="L34:L45" si="10">SUM(K34/AI34)</f>
        <v>20508.474576271186</v>
      </c>
      <c r="M34" s="18">
        <f t="shared" ref="M34:M45" si="11">SUM(K34/AJ34)</f>
        <v>13444.444444444445</v>
      </c>
      <c r="N34" s="19">
        <f t="shared" ref="N34:N45" si="12">SUM(K34/AK34)</f>
        <v>16575.342465753423</v>
      </c>
      <c r="O34" s="20" t="s">
        <v>24</v>
      </c>
      <c r="P34" s="3" t="s">
        <v>1</v>
      </c>
      <c r="AI34" s="3">
        <v>5.9</v>
      </c>
      <c r="AJ34" s="3">
        <v>9</v>
      </c>
      <c r="AK34" s="3">
        <v>7.3</v>
      </c>
    </row>
    <row r="35" spans="2:37">
      <c r="B35" s="21">
        <v>202</v>
      </c>
      <c r="C35" s="22">
        <v>2</v>
      </c>
      <c r="D35" s="22" t="s">
        <v>22</v>
      </c>
      <c r="E35" s="11">
        <v>50</v>
      </c>
      <c r="F35" s="126" t="s">
        <v>42</v>
      </c>
      <c r="G35" s="127"/>
      <c r="H35" s="25">
        <v>1</v>
      </c>
      <c r="I35" s="57"/>
      <c r="J35" s="12">
        <v>2200</v>
      </c>
      <c r="K35" s="27">
        <f t="shared" si="9"/>
        <v>110000</v>
      </c>
      <c r="L35" s="59">
        <f t="shared" si="10"/>
        <v>18644.067796610168</v>
      </c>
      <c r="M35" s="29">
        <f t="shared" si="11"/>
        <v>12222.222222222223</v>
      </c>
      <c r="N35" s="30">
        <f t="shared" si="12"/>
        <v>15068.493150684932</v>
      </c>
      <c r="O35" s="31" t="s">
        <v>24</v>
      </c>
      <c r="AI35" s="3">
        <v>5.9</v>
      </c>
      <c r="AJ35" s="3">
        <v>9</v>
      </c>
      <c r="AK35" s="3">
        <v>7.3</v>
      </c>
    </row>
    <row r="36" spans="2:37">
      <c r="B36" s="21">
        <v>203</v>
      </c>
      <c r="C36" s="22">
        <v>2</v>
      </c>
      <c r="D36" s="22" t="s">
        <v>43</v>
      </c>
      <c r="E36" s="11">
        <v>74</v>
      </c>
      <c r="F36" s="120" t="s">
        <v>27</v>
      </c>
      <c r="G36" s="121"/>
      <c r="H36" s="56">
        <v>2</v>
      </c>
      <c r="I36" s="57"/>
      <c r="J36" s="12">
        <v>2350</v>
      </c>
      <c r="K36" s="27">
        <f t="shared" si="9"/>
        <v>173900</v>
      </c>
      <c r="L36" s="59">
        <f t="shared" si="10"/>
        <v>29474.576271186437</v>
      </c>
      <c r="M36" s="29">
        <f t="shared" si="11"/>
        <v>19322.222222222223</v>
      </c>
      <c r="N36" s="30">
        <f t="shared" si="12"/>
        <v>23821.917808219179</v>
      </c>
      <c r="O36" s="31" t="s">
        <v>24</v>
      </c>
      <c r="AI36" s="3">
        <v>5.9</v>
      </c>
      <c r="AJ36" s="3">
        <v>9</v>
      </c>
      <c r="AK36" s="3">
        <v>7.3</v>
      </c>
    </row>
    <row r="37" spans="2:37">
      <c r="B37" s="21">
        <v>204</v>
      </c>
      <c r="C37" s="22">
        <v>2</v>
      </c>
      <c r="D37" s="22" t="s">
        <v>29</v>
      </c>
      <c r="E37" s="11">
        <v>41</v>
      </c>
      <c r="F37" s="120" t="s">
        <v>27</v>
      </c>
      <c r="G37" s="121"/>
      <c r="H37" s="56">
        <v>1</v>
      </c>
      <c r="I37" s="57"/>
      <c r="J37" s="12">
        <v>2350</v>
      </c>
      <c r="K37" s="27">
        <f t="shared" si="9"/>
        <v>96350</v>
      </c>
      <c r="L37" s="59">
        <f t="shared" si="10"/>
        <v>16330.508474576271</v>
      </c>
      <c r="M37" s="29">
        <f t="shared" si="11"/>
        <v>10705.555555555555</v>
      </c>
      <c r="N37" s="30">
        <f t="shared" si="12"/>
        <v>13198.630136986301</v>
      </c>
      <c r="O37" s="31" t="s">
        <v>24</v>
      </c>
      <c r="AI37" s="3">
        <v>5.9</v>
      </c>
      <c r="AJ37" s="3">
        <v>9</v>
      </c>
      <c r="AK37" s="3">
        <v>7.3</v>
      </c>
    </row>
    <row r="38" spans="2:37">
      <c r="B38" s="21">
        <v>205</v>
      </c>
      <c r="C38" s="22">
        <v>2</v>
      </c>
      <c r="D38" s="22" t="s">
        <v>29</v>
      </c>
      <c r="E38" s="11">
        <v>39</v>
      </c>
      <c r="F38" s="126" t="s">
        <v>27</v>
      </c>
      <c r="G38" s="127"/>
      <c r="H38" s="25">
        <v>1</v>
      </c>
      <c r="I38" s="57"/>
      <c r="J38" s="12">
        <v>2350</v>
      </c>
      <c r="K38" s="27">
        <f t="shared" si="9"/>
        <v>91650</v>
      </c>
      <c r="L38" s="59">
        <f t="shared" si="10"/>
        <v>15533.898305084746</v>
      </c>
      <c r="M38" s="29">
        <f t="shared" si="11"/>
        <v>10183.333333333334</v>
      </c>
      <c r="N38" s="30">
        <f t="shared" si="12"/>
        <v>12554.794520547946</v>
      </c>
      <c r="O38" s="31" t="s">
        <v>24</v>
      </c>
      <c r="AI38" s="3">
        <v>5.9</v>
      </c>
      <c r="AJ38" s="3">
        <v>9</v>
      </c>
      <c r="AK38" s="3">
        <v>7.3</v>
      </c>
    </row>
    <row r="39" spans="2:37" ht="15.75" customHeight="1">
      <c r="B39" s="21">
        <v>206</v>
      </c>
      <c r="C39" s="22">
        <v>2</v>
      </c>
      <c r="D39" s="22" t="s">
        <v>29</v>
      </c>
      <c r="E39" s="11">
        <v>31</v>
      </c>
      <c r="F39" s="126" t="s">
        <v>27</v>
      </c>
      <c r="G39" s="127"/>
      <c r="H39" s="25">
        <v>1</v>
      </c>
      <c r="I39" s="57"/>
      <c r="J39" s="12">
        <v>2350</v>
      </c>
      <c r="K39" s="27">
        <f t="shared" si="9"/>
        <v>72850</v>
      </c>
      <c r="L39" s="59">
        <f t="shared" si="10"/>
        <v>12347.457627118643</v>
      </c>
      <c r="M39" s="29">
        <f t="shared" si="11"/>
        <v>8094.4444444444443</v>
      </c>
      <c r="N39" s="30">
        <f t="shared" si="12"/>
        <v>9979.4520547945212</v>
      </c>
      <c r="O39" s="31" t="s">
        <v>24</v>
      </c>
      <c r="AI39" s="3">
        <v>5.9</v>
      </c>
      <c r="AJ39" s="3">
        <v>9</v>
      </c>
      <c r="AK39" s="3">
        <v>7.3</v>
      </c>
    </row>
    <row r="40" spans="2:37">
      <c r="B40" s="21">
        <v>207</v>
      </c>
      <c r="C40" s="22">
        <v>2</v>
      </c>
      <c r="D40" s="22" t="s">
        <v>29</v>
      </c>
      <c r="E40" s="11">
        <v>27</v>
      </c>
      <c r="F40" s="126" t="s">
        <v>27</v>
      </c>
      <c r="G40" s="127"/>
      <c r="H40" s="25">
        <v>1</v>
      </c>
      <c r="I40" s="57"/>
      <c r="J40" s="12">
        <v>2350</v>
      </c>
      <c r="K40" s="27">
        <f t="shared" si="9"/>
        <v>63450</v>
      </c>
      <c r="L40" s="59">
        <f t="shared" si="10"/>
        <v>10754.237288135593</v>
      </c>
      <c r="M40" s="29">
        <f t="shared" si="11"/>
        <v>7050</v>
      </c>
      <c r="N40" s="30">
        <f t="shared" si="12"/>
        <v>8691.7808219178078</v>
      </c>
      <c r="O40" s="31" t="s">
        <v>24</v>
      </c>
      <c r="AI40" s="3">
        <v>5.9</v>
      </c>
      <c r="AJ40" s="3">
        <v>9</v>
      </c>
      <c r="AK40" s="3">
        <v>7.3</v>
      </c>
    </row>
    <row r="41" spans="2:37">
      <c r="B41" s="21">
        <v>208</v>
      </c>
      <c r="C41" s="22">
        <v>2</v>
      </c>
      <c r="D41" s="22" t="s">
        <v>29</v>
      </c>
      <c r="E41" s="11">
        <v>32</v>
      </c>
      <c r="F41" s="126" t="s">
        <v>27</v>
      </c>
      <c r="G41" s="127"/>
      <c r="H41" s="25">
        <v>1</v>
      </c>
      <c r="I41" s="57"/>
      <c r="J41" s="12">
        <v>2350</v>
      </c>
      <c r="K41" s="27">
        <f t="shared" si="9"/>
        <v>75200</v>
      </c>
      <c r="L41" s="59">
        <f t="shared" si="10"/>
        <v>12745.762711864407</v>
      </c>
      <c r="M41" s="29">
        <f t="shared" si="11"/>
        <v>8355.5555555555547</v>
      </c>
      <c r="N41" s="30">
        <f t="shared" si="12"/>
        <v>10301.369863013699</v>
      </c>
      <c r="O41" s="31" t="s">
        <v>24</v>
      </c>
      <c r="AI41" s="3">
        <v>5.9</v>
      </c>
      <c r="AJ41" s="3">
        <v>9</v>
      </c>
      <c r="AK41" s="3">
        <v>7.3</v>
      </c>
    </row>
    <row r="42" spans="2:37">
      <c r="B42" s="21">
        <v>209</v>
      </c>
      <c r="C42" s="22">
        <v>2</v>
      </c>
      <c r="D42" s="22" t="s">
        <v>29</v>
      </c>
      <c r="E42" s="11">
        <v>31</v>
      </c>
      <c r="F42" s="126" t="s">
        <v>27</v>
      </c>
      <c r="G42" s="127"/>
      <c r="H42" s="25">
        <v>1</v>
      </c>
      <c r="I42" s="57"/>
      <c r="J42" s="12">
        <v>2350</v>
      </c>
      <c r="K42" s="27">
        <f t="shared" si="9"/>
        <v>72850</v>
      </c>
      <c r="L42" s="59">
        <f t="shared" si="10"/>
        <v>12347.457627118643</v>
      </c>
      <c r="M42" s="29">
        <f t="shared" si="11"/>
        <v>8094.4444444444443</v>
      </c>
      <c r="N42" s="30">
        <f t="shared" si="12"/>
        <v>9979.4520547945212</v>
      </c>
      <c r="O42" s="31" t="s">
        <v>24</v>
      </c>
      <c r="AI42" s="3">
        <v>5.9</v>
      </c>
      <c r="AJ42" s="3">
        <v>9</v>
      </c>
      <c r="AK42" s="3">
        <v>7.3</v>
      </c>
    </row>
    <row r="43" spans="2:37">
      <c r="B43" s="21">
        <v>210</v>
      </c>
      <c r="C43" s="22">
        <v>2</v>
      </c>
      <c r="D43" s="22" t="s">
        <v>22</v>
      </c>
      <c r="E43" s="11">
        <v>41</v>
      </c>
      <c r="F43" s="120" t="s">
        <v>35</v>
      </c>
      <c r="G43" s="128"/>
      <c r="H43" s="25">
        <v>1</v>
      </c>
      <c r="I43" s="66"/>
      <c r="J43" s="12">
        <v>2350</v>
      </c>
      <c r="K43" s="27">
        <f t="shared" si="9"/>
        <v>96350</v>
      </c>
      <c r="L43" s="59">
        <f t="shared" si="10"/>
        <v>16330.508474576271</v>
      </c>
      <c r="M43" s="29">
        <f t="shared" si="11"/>
        <v>10705.555555555555</v>
      </c>
      <c r="N43" s="30">
        <f t="shared" si="12"/>
        <v>13198.630136986301</v>
      </c>
      <c r="O43" s="31" t="s">
        <v>24</v>
      </c>
      <c r="AI43" s="3">
        <v>5.9</v>
      </c>
      <c r="AJ43" s="3">
        <v>9</v>
      </c>
      <c r="AK43" s="3">
        <v>7.3</v>
      </c>
    </row>
    <row r="44" spans="2:37">
      <c r="B44" s="21">
        <v>211</v>
      </c>
      <c r="C44" s="22">
        <v>2</v>
      </c>
      <c r="D44" s="22" t="s">
        <v>22</v>
      </c>
      <c r="E44" s="11">
        <v>43</v>
      </c>
      <c r="F44" s="120" t="s">
        <v>35</v>
      </c>
      <c r="G44" s="128"/>
      <c r="H44" s="25">
        <v>1</v>
      </c>
      <c r="I44" s="57"/>
      <c r="J44" s="12">
        <v>2350</v>
      </c>
      <c r="K44" s="27">
        <f t="shared" si="9"/>
        <v>101050</v>
      </c>
      <c r="L44" s="59">
        <f t="shared" si="10"/>
        <v>17127.118644067796</v>
      </c>
      <c r="M44" s="29">
        <f t="shared" si="11"/>
        <v>11227.777777777777</v>
      </c>
      <c r="N44" s="30">
        <f t="shared" si="12"/>
        <v>13842.465753424658</v>
      </c>
      <c r="O44" s="31" t="s">
        <v>24</v>
      </c>
      <c r="AI44" s="3">
        <v>5.9</v>
      </c>
      <c r="AJ44" s="3">
        <v>9</v>
      </c>
      <c r="AK44" s="3">
        <v>7.3</v>
      </c>
    </row>
    <row r="45" spans="2:37" ht="16.5" thickBot="1">
      <c r="B45" s="32">
        <v>212</v>
      </c>
      <c r="C45" s="34">
        <v>2</v>
      </c>
      <c r="D45" s="34" t="s">
        <v>22</v>
      </c>
      <c r="E45" s="60">
        <v>39</v>
      </c>
      <c r="F45" s="129" t="s">
        <v>45</v>
      </c>
      <c r="G45" s="130"/>
      <c r="H45" s="33">
        <v>1</v>
      </c>
      <c r="I45" s="62"/>
      <c r="J45" s="36">
        <v>2200</v>
      </c>
      <c r="K45" s="39">
        <f t="shared" si="9"/>
        <v>85800</v>
      </c>
      <c r="L45" s="64">
        <f t="shared" si="10"/>
        <v>14542.372881355932</v>
      </c>
      <c r="M45" s="41">
        <f t="shared" si="11"/>
        <v>9533.3333333333339</v>
      </c>
      <c r="N45" s="42">
        <f t="shared" si="12"/>
        <v>11753.424657534248</v>
      </c>
      <c r="O45" s="43" t="s">
        <v>24</v>
      </c>
      <c r="AI45" s="3">
        <v>5.9</v>
      </c>
      <c r="AJ45" s="3">
        <v>9</v>
      </c>
      <c r="AK45" s="3">
        <v>7.3</v>
      </c>
    </row>
    <row r="46" spans="2:37" ht="16.5" thickBot="1">
      <c r="AI46" s="3">
        <v>5.9</v>
      </c>
      <c r="AJ46" s="3">
        <v>9</v>
      </c>
      <c r="AK46" s="3">
        <v>7.3</v>
      </c>
    </row>
    <row r="47" spans="2:37" ht="22.5" customHeight="1" thickBot="1">
      <c r="B47" s="77" t="s">
        <v>46</v>
      </c>
      <c r="C47" s="78"/>
      <c r="D47" s="78"/>
      <c r="E47" s="78"/>
      <c r="F47" s="78"/>
      <c r="G47" s="78"/>
      <c r="H47" s="79"/>
      <c r="I47" s="45"/>
      <c r="J47" s="73" t="s">
        <v>39</v>
      </c>
      <c r="AI47" s="3">
        <v>5.9</v>
      </c>
      <c r="AJ47" s="3">
        <v>9</v>
      </c>
      <c r="AK47" s="3">
        <v>7.3</v>
      </c>
    </row>
    <row r="48" spans="2:37" ht="15.75" customHeight="1" thickBot="1">
      <c r="B48" s="80"/>
      <c r="C48" s="81"/>
      <c r="D48" s="81"/>
      <c r="E48" s="81"/>
      <c r="F48" s="81"/>
      <c r="G48" s="81"/>
      <c r="H48" s="82"/>
      <c r="I48" s="46"/>
      <c r="J48" s="83"/>
      <c r="K48" s="107" t="s">
        <v>4</v>
      </c>
      <c r="L48" s="109" t="s">
        <v>5</v>
      </c>
      <c r="M48" s="73" t="s">
        <v>40</v>
      </c>
      <c r="N48" s="94" t="s">
        <v>7</v>
      </c>
      <c r="O48" s="96" t="s">
        <v>8</v>
      </c>
      <c r="AI48" s="3">
        <v>5.9</v>
      </c>
      <c r="AJ48" s="3">
        <v>9</v>
      </c>
      <c r="AK48" s="3">
        <v>7.3</v>
      </c>
    </row>
    <row r="49" spans="2:37" ht="16.5" thickBot="1">
      <c r="B49" s="47" t="s">
        <v>9</v>
      </c>
      <c r="C49" s="48" t="s">
        <v>10</v>
      </c>
      <c r="D49" s="48" t="s">
        <v>11</v>
      </c>
      <c r="E49" s="48" t="s">
        <v>12</v>
      </c>
      <c r="F49" s="98" t="s">
        <v>15</v>
      </c>
      <c r="G49" s="99"/>
      <c r="H49" s="49" t="s">
        <v>41</v>
      </c>
      <c r="I49" s="50"/>
      <c r="J49" s="74"/>
      <c r="K49" s="108"/>
      <c r="L49" s="110"/>
      <c r="M49" s="74"/>
      <c r="N49" s="95"/>
      <c r="O49" s="97"/>
      <c r="AI49" s="3">
        <v>5.9</v>
      </c>
      <c r="AJ49" s="3">
        <v>9</v>
      </c>
      <c r="AK49" s="3">
        <v>7.3</v>
      </c>
    </row>
    <row r="50" spans="2:37">
      <c r="B50" s="67">
        <v>301</v>
      </c>
      <c r="C50" s="10">
        <v>3</v>
      </c>
      <c r="D50" s="22" t="s">
        <v>22</v>
      </c>
      <c r="E50" s="51">
        <v>55</v>
      </c>
      <c r="F50" s="124" t="s">
        <v>42</v>
      </c>
      <c r="G50" s="125"/>
      <c r="H50" s="14">
        <v>1</v>
      </c>
      <c r="I50" s="53"/>
      <c r="J50" s="65">
        <v>2200</v>
      </c>
      <c r="K50" s="16">
        <f t="shared" ref="K50:K61" si="13">SUM(E50*J50)</f>
        <v>121000</v>
      </c>
      <c r="L50" s="55">
        <f t="shared" ref="L50:L61" si="14">SUM(K50/AI50)</f>
        <v>20508.474576271186</v>
      </c>
      <c r="M50" s="18">
        <f t="shared" ref="M50:M61" si="15">SUM(K50/AJ50)</f>
        <v>13444.444444444445</v>
      </c>
      <c r="N50" s="19">
        <f t="shared" ref="N50:N61" si="16">SUM(K50/AK50)</f>
        <v>16575.342465753423</v>
      </c>
      <c r="O50" s="20" t="s">
        <v>24</v>
      </c>
      <c r="AI50" s="3">
        <v>5.9</v>
      </c>
      <c r="AJ50" s="3">
        <v>9</v>
      </c>
      <c r="AK50" s="3">
        <v>7.3</v>
      </c>
    </row>
    <row r="51" spans="2:37">
      <c r="B51" s="22">
        <v>302</v>
      </c>
      <c r="C51" s="22">
        <v>3</v>
      </c>
      <c r="D51" s="22" t="s">
        <v>22</v>
      </c>
      <c r="E51" s="11">
        <v>50</v>
      </c>
      <c r="F51" s="126" t="s">
        <v>42</v>
      </c>
      <c r="G51" s="127"/>
      <c r="H51" s="25">
        <v>1</v>
      </c>
      <c r="I51" s="57"/>
      <c r="J51" s="12">
        <v>2200</v>
      </c>
      <c r="K51" s="27">
        <f t="shared" si="13"/>
        <v>110000</v>
      </c>
      <c r="L51" s="59">
        <f t="shared" si="14"/>
        <v>18644.067796610168</v>
      </c>
      <c r="M51" s="29">
        <f t="shared" si="15"/>
        <v>12222.222222222223</v>
      </c>
      <c r="N51" s="30">
        <f t="shared" si="16"/>
        <v>15068.493150684932</v>
      </c>
      <c r="O51" s="31" t="s">
        <v>24</v>
      </c>
      <c r="AI51" s="3">
        <v>5.9</v>
      </c>
      <c r="AJ51" s="3">
        <v>9</v>
      </c>
      <c r="AK51" s="3">
        <v>7.3</v>
      </c>
    </row>
    <row r="52" spans="2:37">
      <c r="B52" s="22">
        <v>303</v>
      </c>
      <c r="C52" s="22">
        <v>3</v>
      </c>
      <c r="D52" s="22" t="s">
        <v>43</v>
      </c>
      <c r="E52" s="11">
        <v>74</v>
      </c>
      <c r="F52" s="120" t="s">
        <v>27</v>
      </c>
      <c r="G52" s="121"/>
      <c r="H52" s="56">
        <v>2</v>
      </c>
      <c r="I52" s="57"/>
      <c r="J52" s="12">
        <v>2350</v>
      </c>
      <c r="K52" s="27">
        <f t="shared" si="13"/>
        <v>173900</v>
      </c>
      <c r="L52" s="59">
        <f t="shared" si="14"/>
        <v>29474.576271186437</v>
      </c>
      <c r="M52" s="29">
        <f t="shared" si="15"/>
        <v>19322.222222222223</v>
      </c>
      <c r="N52" s="30">
        <f t="shared" si="16"/>
        <v>23821.917808219179</v>
      </c>
      <c r="O52" s="31" t="s">
        <v>24</v>
      </c>
      <c r="AI52" s="3">
        <v>5.9</v>
      </c>
      <c r="AJ52" s="3">
        <v>9</v>
      </c>
      <c r="AK52" s="3">
        <v>7.3</v>
      </c>
    </row>
    <row r="53" spans="2:37">
      <c r="B53" s="22">
        <v>304</v>
      </c>
      <c r="C53" s="22">
        <v>3</v>
      </c>
      <c r="D53" s="22" t="s">
        <v>29</v>
      </c>
      <c r="E53" s="11">
        <v>41</v>
      </c>
      <c r="F53" s="120" t="s">
        <v>27</v>
      </c>
      <c r="G53" s="121"/>
      <c r="H53" s="56">
        <v>1</v>
      </c>
      <c r="I53" s="57"/>
      <c r="J53" s="12">
        <v>2350</v>
      </c>
      <c r="K53" s="27">
        <f t="shared" si="13"/>
        <v>96350</v>
      </c>
      <c r="L53" s="59">
        <f t="shared" si="14"/>
        <v>16330.508474576271</v>
      </c>
      <c r="M53" s="29">
        <f t="shared" si="15"/>
        <v>10705.555555555555</v>
      </c>
      <c r="N53" s="30">
        <f t="shared" si="16"/>
        <v>13198.630136986301</v>
      </c>
      <c r="O53" s="31" t="s">
        <v>24</v>
      </c>
      <c r="AI53" s="3">
        <v>5.9</v>
      </c>
      <c r="AJ53" s="3">
        <v>9</v>
      </c>
      <c r="AK53" s="3">
        <v>7.3</v>
      </c>
    </row>
    <row r="54" spans="2:37">
      <c r="B54" s="22">
        <v>305</v>
      </c>
      <c r="C54" s="22">
        <v>3</v>
      </c>
      <c r="D54" s="22" t="s">
        <v>29</v>
      </c>
      <c r="E54" s="11">
        <v>39</v>
      </c>
      <c r="F54" s="126" t="s">
        <v>27</v>
      </c>
      <c r="G54" s="127"/>
      <c r="H54" s="25">
        <v>1</v>
      </c>
      <c r="I54" s="57"/>
      <c r="J54" s="12">
        <v>2350</v>
      </c>
      <c r="K54" s="27">
        <f t="shared" si="13"/>
        <v>91650</v>
      </c>
      <c r="L54" s="59">
        <f t="shared" si="14"/>
        <v>15533.898305084746</v>
      </c>
      <c r="M54" s="29">
        <f t="shared" si="15"/>
        <v>10183.333333333334</v>
      </c>
      <c r="N54" s="30">
        <f t="shared" si="16"/>
        <v>12554.794520547946</v>
      </c>
      <c r="O54" s="31" t="s">
        <v>24</v>
      </c>
      <c r="AI54" s="3">
        <v>5.9</v>
      </c>
      <c r="AJ54" s="3">
        <v>9</v>
      </c>
      <c r="AK54" s="3">
        <v>7.3</v>
      </c>
    </row>
    <row r="55" spans="2:37">
      <c r="B55" s="22">
        <v>306</v>
      </c>
      <c r="C55" s="22">
        <v>3</v>
      </c>
      <c r="D55" s="22" t="s">
        <v>29</v>
      </c>
      <c r="E55" s="11">
        <v>31</v>
      </c>
      <c r="F55" s="126" t="s">
        <v>27</v>
      </c>
      <c r="G55" s="127"/>
      <c r="H55" s="25">
        <v>1</v>
      </c>
      <c r="I55" s="57"/>
      <c r="J55" s="12">
        <v>2350</v>
      </c>
      <c r="K55" s="27">
        <f t="shared" si="13"/>
        <v>72850</v>
      </c>
      <c r="L55" s="59">
        <f t="shared" si="14"/>
        <v>12347.457627118643</v>
      </c>
      <c r="M55" s="29">
        <f t="shared" si="15"/>
        <v>8094.4444444444443</v>
      </c>
      <c r="N55" s="30">
        <f t="shared" si="16"/>
        <v>9979.4520547945212</v>
      </c>
      <c r="O55" s="31" t="s">
        <v>24</v>
      </c>
      <c r="AI55" s="3">
        <v>5.9</v>
      </c>
      <c r="AJ55" s="3">
        <v>9</v>
      </c>
      <c r="AK55" s="3">
        <v>7.3</v>
      </c>
    </row>
    <row r="56" spans="2:37">
      <c r="B56" s="22">
        <v>307</v>
      </c>
      <c r="C56" s="22">
        <v>3</v>
      </c>
      <c r="D56" s="22" t="s">
        <v>29</v>
      </c>
      <c r="E56" s="11">
        <v>27</v>
      </c>
      <c r="F56" s="126" t="s">
        <v>27</v>
      </c>
      <c r="G56" s="127"/>
      <c r="H56" s="25">
        <v>1</v>
      </c>
      <c r="I56" s="57"/>
      <c r="J56" s="12">
        <v>2350</v>
      </c>
      <c r="K56" s="27">
        <f t="shared" si="13"/>
        <v>63450</v>
      </c>
      <c r="L56" s="59">
        <f t="shared" si="14"/>
        <v>10754.237288135593</v>
      </c>
      <c r="M56" s="29">
        <f t="shared" si="15"/>
        <v>7050</v>
      </c>
      <c r="N56" s="30">
        <f t="shared" si="16"/>
        <v>8691.7808219178078</v>
      </c>
      <c r="O56" s="31" t="s">
        <v>24</v>
      </c>
      <c r="AI56" s="3">
        <v>5.9</v>
      </c>
      <c r="AJ56" s="3">
        <v>9</v>
      </c>
      <c r="AK56" s="3">
        <v>7.3</v>
      </c>
    </row>
    <row r="57" spans="2:37">
      <c r="B57" s="22">
        <v>308</v>
      </c>
      <c r="C57" s="22">
        <v>3</v>
      </c>
      <c r="D57" s="22" t="s">
        <v>29</v>
      </c>
      <c r="E57" s="11">
        <v>32</v>
      </c>
      <c r="F57" s="126" t="s">
        <v>27</v>
      </c>
      <c r="G57" s="127"/>
      <c r="H57" s="25">
        <v>1</v>
      </c>
      <c r="I57" s="57"/>
      <c r="J57" s="12">
        <v>2350</v>
      </c>
      <c r="K57" s="27">
        <f t="shared" si="13"/>
        <v>75200</v>
      </c>
      <c r="L57" s="59">
        <f t="shared" si="14"/>
        <v>12745.762711864407</v>
      </c>
      <c r="M57" s="29">
        <f t="shared" si="15"/>
        <v>8355.5555555555547</v>
      </c>
      <c r="N57" s="30">
        <f t="shared" si="16"/>
        <v>10301.369863013699</v>
      </c>
      <c r="O57" s="31" t="s">
        <v>24</v>
      </c>
      <c r="AI57" s="3">
        <v>5.9</v>
      </c>
      <c r="AJ57" s="3">
        <v>9</v>
      </c>
      <c r="AK57" s="3">
        <v>7.3</v>
      </c>
    </row>
    <row r="58" spans="2:37">
      <c r="B58" s="22">
        <v>309</v>
      </c>
      <c r="C58" s="22">
        <v>3</v>
      </c>
      <c r="D58" s="22" t="s">
        <v>29</v>
      </c>
      <c r="E58" s="11">
        <v>31</v>
      </c>
      <c r="F58" s="126" t="s">
        <v>27</v>
      </c>
      <c r="G58" s="127"/>
      <c r="H58" s="25">
        <v>1</v>
      </c>
      <c r="I58" s="57"/>
      <c r="J58" s="12">
        <v>2350</v>
      </c>
      <c r="K58" s="27">
        <f t="shared" si="13"/>
        <v>72850</v>
      </c>
      <c r="L58" s="59">
        <f t="shared" si="14"/>
        <v>12347.457627118643</v>
      </c>
      <c r="M58" s="29">
        <f t="shared" si="15"/>
        <v>8094.4444444444443</v>
      </c>
      <c r="N58" s="30">
        <f t="shared" si="16"/>
        <v>9979.4520547945212</v>
      </c>
      <c r="O58" s="31" t="s">
        <v>24</v>
      </c>
      <c r="AI58" s="3">
        <v>5.9</v>
      </c>
      <c r="AJ58" s="3">
        <v>9</v>
      </c>
      <c r="AK58" s="3">
        <v>7.3</v>
      </c>
    </row>
    <row r="59" spans="2:37">
      <c r="B59" s="22">
        <v>310</v>
      </c>
      <c r="C59" s="22">
        <v>3</v>
      </c>
      <c r="D59" s="22" t="s">
        <v>22</v>
      </c>
      <c r="E59" s="11">
        <v>41</v>
      </c>
      <c r="F59" s="120" t="s">
        <v>35</v>
      </c>
      <c r="G59" s="128"/>
      <c r="H59" s="25">
        <v>1</v>
      </c>
      <c r="I59" s="66"/>
      <c r="J59" s="12">
        <v>2350</v>
      </c>
      <c r="K59" s="27">
        <f t="shared" si="13"/>
        <v>96350</v>
      </c>
      <c r="L59" s="59">
        <f t="shared" si="14"/>
        <v>16330.508474576271</v>
      </c>
      <c r="M59" s="29">
        <f t="shared" si="15"/>
        <v>10705.555555555555</v>
      </c>
      <c r="N59" s="30">
        <f t="shared" si="16"/>
        <v>13198.630136986301</v>
      </c>
      <c r="O59" s="31" t="s">
        <v>24</v>
      </c>
      <c r="AI59" s="3">
        <v>5.9</v>
      </c>
      <c r="AJ59" s="3">
        <v>9</v>
      </c>
      <c r="AK59" s="3">
        <v>7.3</v>
      </c>
    </row>
    <row r="60" spans="2:37">
      <c r="B60" s="22">
        <v>311</v>
      </c>
      <c r="C60" s="22">
        <v>3</v>
      </c>
      <c r="D60" s="22" t="s">
        <v>22</v>
      </c>
      <c r="E60" s="11">
        <v>43</v>
      </c>
      <c r="F60" s="120" t="s">
        <v>35</v>
      </c>
      <c r="G60" s="128"/>
      <c r="H60" s="25">
        <v>1</v>
      </c>
      <c r="I60" s="57"/>
      <c r="J60" s="12">
        <v>2350</v>
      </c>
      <c r="K60" s="27">
        <f t="shared" si="13"/>
        <v>101050</v>
      </c>
      <c r="L60" s="59">
        <f t="shared" si="14"/>
        <v>17127.118644067796</v>
      </c>
      <c r="M60" s="29">
        <f t="shared" si="15"/>
        <v>11227.777777777777</v>
      </c>
      <c r="N60" s="30">
        <f t="shared" si="16"/>
        <v>13842.465753424658</v>
      </c>
      <c r="O60" s="31" t="s">
        <v>24</v>
      </c>
      <c r="AI60" s="3">
        <v>5.9</v>
      </c>
      <c r="AJ60" s="3">
        <v>9</v>
      </c>
      <c r="AK60" s="3">
        <v>7.3</v>
      </c>
    </row>
    <row r="61" spans="2:37" ht="16.5" thickBot="1">
      <c r="B61" s="34">
        <v>312</v>
      </c>
      <c r="C61" s="34">
        <v>3</v>
      </c>
      <c r="D61" s="34" t="s">
        <v>22</v>
      </c>
      <c r="E61" s="60">
        <v>39</v>
      </c>
      <c r="F61" s="129" t="s">
        <v>45</v>
      </c>
      <c r="G61" s="130"/>
      <c r="H61" s="33">
        <v>1</v>
      </c>
      <c r="I61" s="62"/>
      <c r="J61" s="36">
        <v>2200</v>
      </c>
      <c r="K61" s="39">
        <f t="shared" si="13"/>
        <v>85800</v>
      </c>
      <c r="L61" s="64">
        <f t="shared" si="14"/>
        <v>14542.372881355932</v>
      </c>
      <c r="M61" s="41">
        <f t="shared" si="15"/>
        <v>9533.3333333333339</v>
      </c>
      <c r="N61" s="42">
        <f t="shared" si="16"/>
        <v>11753.424657534248</v>
      </c>
      <c r="O61" s="43" t="s">
        <v>24</v>
      </c>
      <c r="AI61" s="3">
        <v>5.9</v>
      </c>
      <c r="AJ61" s="3">
        <v>9</v>
      </c>
      <c r="AK61" s="3">
        <v>7.3</v>
      </c>
    </row>
    <row r="62" spans="2:37" ht="16.5" thickBot="1">
      <c r="AI62" s="3">
        <v>5.9</v>
      </c>
      <c r="AJ62" s="3">
        <v>9</v>
      </c>
      <c r="AK62" s="3">
        <v>7.3</v>
      </c>
    </row>
    <row r="63" spans="2:37" ht="23.25" customHeight="1" thickBot="1">
      <c r="B63" s="77" t="s">
        <v>47</v>
      </c>
      <c r="C63" s="78"/>
      <c r="D63" s="78"/>
      <c r="E63" s="78"/>
      <c r="F63" s="78"/>
      <c r="G63" s="78"/>
      <c r="H63" s="79"/>
      <c r="I63" s="45"/>
      <c r="J63" s="73" t="s">
        <v>39</v>
      </c>
      <c r="AI63" s="3">
        <v>5.9</v>
      </c>
      <c r="AJ63" s="3">
        <v>9</v>
      </c>
      <c r="AK63" s="3">
        <v>7.3</v>
      </c>
    </row>
    <row r="64" spans="2:37" ht="16.5" customHeight="1" thickBot="1">
      <c r="B64" s="80"/>
      <c r="C64" s="81"/>
      <c r="D64" s="81"/>
      <c r="E64" s="81"/>
      <c r="F64" s="81"/>
      <c r="G64" s="81"/>
      <c r="H64" s="82"/>
      <c r="I64" s="46"/>
      <c r="J64" s="83"/>
      <c r="K64" s="107" t="s">
        <v>4</v>
      </c>
      <c r="L64" s="109" t="s">
        <v>5</v>
      </c>
      <c r="M64" s="73" t="s">
        <v>40</v>
      </c>
      <c r="N64" s="94" t="s">
        <v>7</v>
      </c>
      <c r="O64" s="96" t="s">
        <v>8</v>
      </c>
      <c r="AI64" s="3">
        <v>5.9</v>
      </c>
      <c r="AJ64" s="3">
        <v>9</v>
      </c>
      <c r="AK64" s="3">
        <v>7.3</v>
      </c>
    </row>
    <row r="65" spans="2:37" ht="16.5" thickBot="1">
      <c r="B65" s="47" t="s">
        <v>9</v>
      </c>
      <c r="C65" s="48" t="s">
        <v>10</v>
      </c>
      <c r="D65" s="48" t="s">
        <v>11</v>
      </c>
      <c r="E65" s="48" t="s">
        <v>12</v>
      </c>
      <c r="F65" s="98" t="s">
        <v>15</v>
      </c>
      <c r="G65" s="99"/>
      <c r="H65" s="49" t="s">
        <v>41</v>
      </c>
      <c r="I65" s="50"/>
      <c r="J65" s="74"/>
      <c r="K65" s="108"/>
      <c r="L65" s="110"/>
      <c r="M65" s="74"/>
      <c r="N65" s="95"/>
      <c r="O65" s="97"/>
      <c r="AI65" s="3">
        <v>5.9</v>
      </c>
      <c r="AJ65" s="3">
        <v>9</v>
      </c>
      <c r="AK65" s="3">
        <v>7.3</v>
      </c>
    </row>
    <row r="66" spans="2:37">
      <c r="B66" s="9">
        <v>401</v>
      </c>
      <c r="C66" s="10">
        <v>4</v>
      </c>
      <c r="D66" s="22" t="s">
        <v>22</v>
      </c>
      <c r="E66" s="51">
        <v>55</v>
      </c>
      <c r="F66" s="124" t="s">
        <v>42</v>
      </c>
      <c r="G66" s="125"/>
      <c r="H66" s="14">
        <v>1</v>
      </c>
      <c r="I66" s="53"/>
      <c r="J66" s="65">
        <v>2200</v>
      </c>
      <c r="K66" s="16">
        <f t="shared" ref="K66:K77" si="17">SUM(E66*J66)</f>
        <v>121000</v>
      </c>
      <c r="L66" s="55">
        <f t="shared" ref="L66:L77" si="18">SUM(K66/AI66)</f>
        <v>20508.474576271186</v>
      </c>
      <c r="M66" s="18">
        <f t="shared" ref="M66:M77" si="19">SUM(K66/AJ66)</f>
        <v>13444.444444444445</v>
      </c>
      <c r="N66" s="19">
        <f t="shared" ref="N66:N77" si="20">SUM(K66/AK66)</f>
        <v>16575.342465753423</v>
      </c>
      <c r="O66" s="20" t="s">
        <v>24</v>
      </c>
      <c r="AI66" s="3">
        <v>5.9</v>
      </c>
      <c r="AJ66" s="3">
        <v>9</v>
      </c>
      <c r="AK66" s="3">
        <v>7.3</v>
      </c>
    </row>
    <row r="67" spans="2:37">
      <c r="B67" s="21">
        <v>402</v>
      </c>
      <c r="C67" s="22">
        <v>4</v>
      </c>
      <c r="D67" s="22" t="s">
        <v>22</v>
      </c>
      <c r="E67" s="11">
        <v>50</v>
      </c>
      <c r="F67" s="126" t="s">
        <v>42</v>
      </c>
      <c r="G67" s="127"/>
      <c r="H67" s="25">
        <v>1</v>
      </c>
      <c r="I67" s="57"/>
      <c r="J67" s="12">
        <v>2200</v>
      </c>
      <c r="K67" s="27">
        <f t="shared" si="17"/>
        <v>110000</v>
      </c>
      <c r="L67" s="59">
        <f t="shared" si="18"/>
        <v>18644.067796610168</v>
      </c>
      <c r="M67" s="29">
        <f t="shared" si="19"/>
        <v>12222.222222222223</v>
      </c>
      <c r="N67" s="30">
        <f t="shared" si="20"/>
        <v>15068.493150684932</v>
      </c>
      <c r="O67" s="31" t="s">
        <v>24</v>
      </c>
      <c r="AI67" s="3">
        <v>5.9</v>
      </c>
      <c r="AJ67" s="3">
        <v>9</v>
      </c>
      <c r="AK67" s="3">
        <v>7.3</v>
      </c>
    </row>
    <row r="68" spans="2:37">
      <c r="B68" s="21">
        <v>403</v>
      </c>
      <c r="C68" s="22">
        <v>4</v>
      </c>
      <c r="D68" s="22" t="s">
        <v>43</v>
      </c>
      <c r="E68" s="11">
        <v>74</v>
      </c>
      <c r="F68" s="120" t="s">
        <v>27</v>
      </c>
      <c r="G68" s="121"/>
      <c r="H68" s="56">
        <v>2</v>
      </c>
      <c r="I68" s="57"/>
      <c r="J68" s="12">
        <v>2350</v>
      </c>
      <c r="K68" s="27">
        <f t="shared" si="17"/>
        <v>173900</v>
      </c>
      <c r="L68" s="59">
        <f t="shared" si="18"/>
        <v>29474.576271186437</v>
      </c>
      <c r="M68" s="29">
        <f t="shared" si="19"/>
        <v>19322.222222222223</v>
      </c>
      <c r="N68" s="30">
        <f t="shared" si="20"/>
        <v>23821.917808219179</v>
      </c>
      <c r="O68" s="31" t="s">
        <v>24</v>
      </c>
      <c r="AI68" s="3">
        <v>5.9</v>
      </c>
      <c r="AJ68" s="3">
        <v>9</v>
      </c>
      <c r="AK68" s="3">
        <v>7.3</v>
      </c>
    </row>
    <row r="69" spans="2:37">
      <c r="B69" s="21">
        <v>404</v>
      </c>
      <c r="C69" s="22">
        <v>4</v>
      </c>
      <c r="D69" s="22" t="s">
        <v>29</v>
      </c>
      <c r="E69" s="11">
        <v>41</v>
      </c>
      <c r="F69" s="120" t="s">
        <v>27</v>
      </c>
      <c r="G69" s="121"/>
      <c r="H69" s="56">
        <v>1</v>
      </c>
      <c r="I69" s="57"/>
      <c r="J69" s="12">
        <v>2350</v>
      </c>
      <c r="K69" s="27">
        <f t="shared" si="17"/>
        <v>96350</v>
      </c>
      <c r="L69" s="59">
        <f t="shared" si="18"/>
        <v>16330.508474576271</v>
      </c>
      <c r="M69" s="29">
        <f t="shared" si="19"/>
        <v>10705.555555555555</v>
      </c>
      <c r="N69" s="30">
        <f t="shared" si="20"/>
        <v>13198.630136986301</v>
      </c>
      <c r="O69" s="31" t="s">
        <v>24</v>
      </c>
      <c r="AI69" s="3">
        <v>5.9</v>
      </c>
      <c r="AJ69" s="3">
        <v>9</v>
      </c>
      <c r="AK69" s="3">
        <v>7.3</v>
      </c>
    </row>
    <row r="70" spans="2:37">
      <c r="B70" s="21">
        <v>405</v>
      </c>
      <c r="C70" s="22">
        <v>4</v>
      </c>
      <c r="D70" s="22" t="s">
        <v>29</v>
      </c>
      <c r="E70" s="11">
        <v>39</v>
      </c>
      <c r="F70" s="126" t="s">
        <v>27</v>
      </c>
      <c r="G70" s="127"/>
      <c r="H70" s="25">
        <v>1</v>
      </c>
      <c r="I70" s="57"/>
      <c r="J70" s="12">
        <v>2350</v>
      </c>
      <c r="K70" s="27">
        <f t="shared" si="17"/>
        <v>91650</v>
      </c>
      <c r="L70" s="59">
        <f t="shared" si="18"/>
        <v>15533.898305084746</v>
      </c>
      <c r="M70" s="29">
        <f t="shared" si="19"/>
        <v>10183.333333333334</v>
      </c>
      <c r="N70" s="30">
        <f t="shared" si="20"/>
        <v>12554.794520547946</v>
      </c>
      <c r="O70" s="31" t="s">
        <v>24</v>
      </c>
      <c r="AI70" s="3">
        <v>5.9</v>
      </c>
      <c r="AJ70" s="3">
        <v>9</v>
      </c>
      <c r="AK70" s="3">
        <v>7.3</v>
      </c>
    </row>
    <row r="71" spans="2:37">
      <c r="B71" s="21">
        <v>406</v>
      </c>
      <c r="C71" s="22">
        <v>4</v>
      </c>
      <c r="D71" s="22" t="s">
        <v>29</v>
      </c>
      <c r="E71" s="11">
        <v>31</v>
      </c>
      <c r="F71" s="126" t="s">
        <v>27</v>
      </c>
      <c r="G71" s="127"/>
      <c r="H71" s="25">
        <v>1</v>
      </c>
      <c r="I71" s="57"/>
      <c r="J71" s="12">
        <v>2350</v>
      </c>
      <c r="K71" s="27">
        <f t="shared" si="17"/>
        <v>72850</v>
      </c>
      <c r="L71" s="59">
        <f t="shared" si="18"/>
        <v>12347.457627118643</v>
      </c>
      <c r="M71" s="29">
        <f t="shared" si="19"/>
        <v>8094.4444444444443</v>
      </c>
      <c r="N71" s="30">
        <f t="shared" si="20"/>
        <v>9979.4520547945212</v>
      </c>
      <c r="O71" s="31" t="s">
        <v>24</v>
      </c>
      <c r="AI71" s="3">
        <v>5.9</v>
      </c>
      <c r="AJ71" s="3">
        <v>9</v>
      </c>
      <c r="AK71" s="3">
        <v>7.3</v>
      </c>
    </row>
    <row r="72" spans="2:37">
      <c r="B72" s="21">
        <v>407</v>
      </c>
      <c r="C72" s="22">
        <v>4</v>
      </c>
      <c r="D72" s="22" t="s">
        <v>29</v>
      </c>
      <c r="E72" s="11">
        <v>27</v>
      </c>
      <c r="F72" s="126" t="s">
        <v>27</v>
      </c>
      <c r="G72" s="127"/>
      <c r="H72" s="25">
        <v>1</v>
      </c>
      <c r="I72" s="57"/>
      <c r="J72" s="12">
        <v>2350</v>
      </c>
      <c r="K72" s="27">
        <f t="shared" si="17"/>
        <v>63450</v>
      </c>
      <c r="L72" s="59">
        <f t="shared" si="18"/>
        <v>10754.237288135593</v>
      </c>
      <c r="M72" s="29">
        <f t="shared" si="19"/>
        <v>7050</v>
      </c>
      <c r="N72" s="30">
        <f t="shared" si="20"/>
        <v>8691.7808219178078</v>
      </c>
      <c r="O72" s="31" t="s">
        <v>24</v>
      </c>
      <c r="AI72" s="3">
        <v>5.9</v>
      </c>
      <c r="AJ72" s="3">
        <v>9</v>
      </c>
      <c r="AK72" s="3">
        <v>7.3</v>
      </c>
    </row>
    <row r="73" spans="2:37">
      <c r="B73" s="21">
        <v>408</v>
      </c>
      <c r="C73" s="22">
        <v>4</v>
      </c>
      <c r="D73" s="22" t="s">
        <v>29</v>
      </c>
      <c r="E73" s="11">
        <v>32</v>
      </c>
      <c r="F73" s="126" t="s">
        <v>27</v>
      </c>
      <c r="G73" s="127"/>
      <c r="H73" s="25">
        <v>1</v>
      </c>
      <c r="I73" s="57"/>
      <c r="J73" s="12">
        <v>2350</v>
      </c>
      <c r="K73" s="27">
        <f t="shared" si="17"/>
        <v>75200</v>
      </c>
      <c r="L73" s="59">
        <f t="shared" si="18"/>
        <v>12745.762711864407</v>
      </c>
      <c r="M73" s="29">
        <f t="shared" si="19"/>
        <v>8355.5555555555547</v>
      </c>
      <c r="N73" s="30">
        <f t="shared" si="20"/>
        <v>10301.369863013699</v>
      </c>
      <c r="O73" s="31" t="s">
        <v>24</v>
      </c>
      <c r="AI73" s="3">
        <v>5.9</v>
      </c>
      <c r="AJ73" s="3">
        <v>9</v>
      </c>
      <c r="AK73" s="3">
        <v>7.3</v>
      </c>
    </row>
    <row r="74" spans="2:37">
      <c r="B74" s="21">
        <v>409</v>
      </c>
      <c r="C74" s="22">
        <v>4</v>
      </c>
      <c r="D74" s="22" t="s">
        <v>29</v>
      </c>
      <c r="E74" s="11">
        <v>31</v>
      </c>
      <c r="F74" s="126" t="s">
        <v>27</v>
      </c>
      <c r="G74" s="127"/>
      <c r="H74" s="25">
        <v>1</v>
      </c>
      <c r="I74" s="57"/>
      <c r="J74" s="12">
        <v>2350</v>
      </c>
      <c r="K74" s="27">
        <f t="shared" si="17"/>
        <v>72850</v>
      </c>
      <c r="L74" s="59">
        <f t="shared" si="18"/>
        <v>12347.457627118643</v>
      </c>
      <c r="M74" s="29">
        <f t="shared" si="19"/>
        <v>8094.4444444444443</v>
      </c>
      <c r="N74" s="30">
        <f t="shared" si="20"/>
        <v>9979.4520547945212</v>
      </c>
      <c r="O74" s="31" t="s">
        <v>24</v>
      </c>
      <c r="AI74" s="3">
        <v>5.9</v>
      </c>
      <c r="AJ74" s="3">
        <v>9</v>
      </c>
      <c r="AK74" s="3">
        <v>7.3</v>
      </c>
    </row>
    <row r="75" spans="2:37">
      <c r="B75" s="21">
        <v>410</v>
      </c>
      <c r="C75" s="22">
        <v>4</v>
      </c>
      <c r="D75" s="22" t="s">
        <v>22</v>
      </c>
      <c r="E75" s="11">
        <v>41</v>
      </c>
      <c r="F75" s="120" t="s">
        <v>35</v>
      </c>
      <c r="G75" s="128"/>
      <c r="H75" s="25">
        <v>1</v>
      </c>
      <c r="I75" s="66"/>
      <c r="J75" s="12">
        <v>2350</v>
      </c>
      <c r="K75" s="27">
        <f t="shared" si="17"/>
        <v>96350</v>
      </c>
      <c r="L75" s="59">
        <f t="shared" si="18"/>
        <v>16330.508474576271</v>
      </c>
      <c r="M75" s="29">
        <f t="shared" si="19"/>
        <v>10705.555555555555</v>
      </c>
      <c r="N75" s="30">
        <f t="shared" si="20"/>
        <v>13198.630136986301</v>
      </c>
      <c r="O75" s="31" t="s">
        <v>24</v>
      </c>
      <c r="AI75" s="3">
        <v>5.9</v>
      </c>
      <c r="AJ75" s="3">
        <v>9</v>
      </c>
      <c r="AK75" s="3">
        <v>7.3</v>
      </c>
    </row>
    <row r="76" spans="2:37">
      <c r="B76" s="21">
        <v>411</v>
      </c>
      <c r="C76" s="22">
        <v>4</v>
      </c>
      <c r="D76" s="22" t="s">
        <v>22</v>
      </c>
      <c r="E76" s="11">
        <v>43</v>
      </c>
      <c r="F76" s="120" t="s">
        <v>35</v>
      </c>
      <c r="G76" s="128"/>
      <c r="H76" s="25">
        <v>1</v>
      </c>
      <c r="I76" s="57"/>
      <c r="J76" s="12">
        <v>2350</v>
      </c>
      <c r="K76" s="27">
        <f t="shared" si="17"/>
        <v>101050</v>
      </c>
      <c r="L76" s="59">
        <f t="shared" si="18"/>
        <v>17127.118644067796</v>
      </c>
      <c r="M76" s="29">
        <f t="shared" si="19"/>
        <v>11227.777777777777</v>
      </c>
      <c r="N76" s="30">
        <f t="shared" si="20"/>
        <v>13842.465753424658</v>
      </c>
      <c r="O76" s="31" t="s">
        <v>24</v>
      </c>
      <c r="AI76" s="3">
        <v>5.9</v>
      </c>
      <c r="AJ76" s="3">
        <v>9</v>
      </c>
      <c r="AK76" s="3">
        <v>7.3</v>
      </c>
    </row>
    <row r="77" spans="2:37" ht="16.5" thickBot="1">
      <c r="B77" s="32">
        <v>412</v>
      </c>
      <c r="C77" s="34">
        <v>4</v>
      </c>
      <c r="D77" s="34" t="s">
        <v>22</v>
      </c>
      <c r="E77" s="60">
        <v>39</v>
      </c>
      <c r="F77" s="129" t="s">
        <v>45</v>
      </c>
      <c r="G77" s="130"/>
      <c r="H77" s="33">
        <v>1</v>
      </c>
      <c r="I77" s="62"/>
      <c r="J77" s="36">
        <v>2200</v>
      </c>
      <c r="K77" s="39">
        <f t="shared" si="17"/>
        <v>85800</v>
      </c>
      <c r="L77" s="64">
        <f t="shared" si="18"/>
        <v>14542.372881355932</v>
      </c>
      <c r="M77" s="41">
        <f t="shared" si="19"/>
        <v>9533.3333333333339</v>
      </c>
      <c r="N77" s="42">
        <f t="shared" si="20"/>
        <v>11753.424657534248</v>
      </c>
      <c r="O77" s="43" t="s">
        <v>24</v>
      </c>
      <c r="AI77" s="3">
        <v>5.9</v>
      </c>
      <c r="AJ77" s="3">
        <v>9</v>
      </c>
      <c r="AK77" s="3">
        <v>7.3</v>
      </c>
    </row>
    <row r="78" spans="2:37" ht="16.5" thickBot="1">
      <c r="AI78" s="3">
        <v>5.9</v>
      </c>
      <c r="AJ78" s="3">
        <v>9</v>
      </c>
      <c r="AK78" s="3">
        <v>7.3</v>
      </c>
    </row>
    <row r="79" spans="2:37" ht="21" customHeight="1" thickBot="1">
      <c r="B79" s="77" t="s">
        <v>48</v>
      </c>
      <c r="C79" s="78"/>
      <c r="D79" s="78"/>
      <c r="E79" s="78"/>
      <c r="F79" s="78"/>
      <c r="G79" s="78"/>
      <c r="H79" s="79"/>
      <c r="I79" s="45"/>
      <c r="J79" s="73" t="s">
        <v>39</v>
      </c>
      <c r="AI79" s="3">
        <v>5.9</v>
      </c>
      <c r="AJ79" s="3">
        <v>9</v>
      </c>
      <c r="AK79" s="3">
        <v>7.3</v>
      </c>
    </row>
    <row r="80" spans="2:37" ht="16.5" customHeight="1" thickBot="1">
      <c r="B80" s="80"/>
      <c r="C80" s="81"/>
      <c r="D80" s="81"/>
      <c r="E80" s="81"/>
      <c r="F80" s="81"/>
      <c r="G80" s="81"/>
      <c r="H80" s="82"/>
      <c r="I80" s="46"/>
      <c r="J80" s="83"/>
      <c r="K80" s="107" t="s">
        <v>4</v>
      </c>
      <c r="L80" s="109" t="s">
        <v>5</v>
      </c>
      <c r="M80" s="73" t="s">
        <v>40</v>
      </c>
      <c r="N80" s="94" t="s">
        <v>7</v>
      </c>
      <c r="O80" s="96" t="s">
        <v>8</v>
      </c>
      <c r="AI80" s="3">
        <v>5.9</v>
      </c>
      <c r="AJ80" s="3">
        <v>9</v>
      </c>
      <c r="AK80" s="3">
        <v>7.3</v>
      </c>
    </row>
    <row r="81" spans="2:37" ht="16.5" thickBot="1">
      <c r="B81" s="47" t="s">
        <v>9</v>
      </c>
      <c r="C81" s="48" t="s">
        <v>10</v>
      </c>
      <c r="D81" s="48" t="s">
        <v>11</v>
      </c>
      <c r="E81" s="48" t="s">
        <v>12</v>
      </c>
      <c r="F81" s="98" t="s">
        <v>15</v>
      </c>
      <c r="G81" s="99"/>
      <c r="H81" s="49" t="s">
        <v>41</v>
      </c>
      <c r="I81" s="50"/>
      <c r="J81" s="74"/>
      <c r="K81" s="108"/>
      <c r="L81" s="110"/>
      <c r="M81" s="74"/>
      <c r="N81" s="95"/>
      <c r="O81" s="97"/>
      <c r="AI81" s="3">
        <v>5.9</v>
      </c>
      <c r="AJ81" s="3">
        <v>9</v>
      </c>
      <c r="AK81" s="3">
        <v>7.3</v>
      </c>
    </row>
    <row r="82" spans="2:37">
      <c r="B82" s="9">
        <v>501</v>
      </c>
      <c r="C82" s="10">
        <v>5</v>
      </c>
      <c r="D82" s="22" t="s">
        <v>22</v>
      </c>
      <c r="E82" s="51">
        <v>55</v>
      </c>
      <c r="F82" s="124" t="s">
        <v>42</v>
      </c>
      <c r="G82" s="125"/>
      <c r="H82" s="14">
        <v>1</v>
      </c>
      <c r="I82" s="53"/>
      <c r="J82" s="65">
        <v>2300</v>
      </c>
      <c r="K82" s="16">
        <f t="shared" ref="K82:K93" si="21">SUM(E82*J82)</f>
        <v>126500</v>
      </c>
      <c r="L82" s="55">
        <f t="shared" ref="L82:L93" si="22">SUM(K82/AI82)</f>
        <v>21440.677966101695</v>
      </c>
      <c r="M82" s="18">
        <f t="shared" ref="M82:M93" si="23">SUM(K82/AJ82)</f>
        <v>14055.555555555555</v>
      </c>
      <c r="N82" s="19">
        <f t="shared" ref="N82:N93" si="24">SUM(K82/AK82)</f>
        <v>17328.767123287671</v>
      </c>
      <c r="O82" s="20" t="s">
        <v>24</v>
      </c>
      <c r="AI82" s="3">
        <v>5.9</v>
      </c>
      <c r="AJ82" s="3">
        <v>9</v>
      </c>
      <c r="AK82" s="3">
        <v>7.3</v>
      </c>
    </row>
    <row r="83" spans="2:37">
      <c r="B83" s="21">
        <v>502</v>
      </c>
      <c r="C83" s="22">
        <v>5</v>
      </c>
      <c r="D83" s="22" t="s">
        <v>22</v>
      </c>
      <c r="E83" s="11">
        <v>50</v>
      </c>
      <c r="F83" s="126" t="s">
        <v>42</v>
      </c>
      <c r="G83" s="127"/>
      <c r="H83" s="25">
        <v>1</v>
      </c>
      <c r="I83" s="57"/>
      <c r="J83" s="12">
        <v>2300</v>
      </c>
      <c r="K83" s="27">
        <f t="shared" si="21"/>
        <v>115000</v>
      </c>
      <c r="L83" s="59">
        <f t="shared" si="22"/>
        <v>19491.525423728814</v>
      </c>
      <c r="M83" s="29">
        <f t="shared" si="23"/>
        <v>12777.777777777777</v>
      </c>
      <c r="N83" s="30">
        <f t="shared" si="24"/>
        <v>15753.424657534248</v>
      </c>
      <c r="O83" s="31" t="s">
        <v>24</v>
      </c>
      <c r="AI83" s="3">
        <v>5.9</v>
      </c>
      <c r="AJ83" s="3">
        <v>9</v>
      </c>
      <c r="AK83" s="3">
        <v>7.3</v>
      </c>
    </row>
    <row r="84" spans="2:37">
      <c r="B84" s="21">
        <v>503</v>
      </c>
      <c r="C84" s="22">
        <v>5</v>
      </c>
      <c r="D84" s="22" t="s">
        <v>43</v>
      </c>
      <c r="E84" s="11">
        <v>74</v>
      </c>
      <c r="F84" s="120" t="s">
        <v>27</v>
      </c>
      <c r="G84" s="121"/>
      <c r="H84" s="56">
        <v>2</v>
      </c>
      <c r="I84" s="57"/>
      <c r="J84" s="12">
        <v>2450</v>
      </c>
      <c r="K84" s="27">
        <f t="shared" si="21"/>
        <v>181300</v>
      </c>
      <c r="L84" s="59">
        <f t="shared" si="22"/>
        <v>30728.813559322032</v>
      </c>
      <c r="M84" s="29">
        <f t="shared" si="23"/>
        <v>20144.444444444445</v>
      </c>
      <c r="N84" s="30">
        <f t="shared" si="24"/>
        <v>24835.616438356166</v>
      </c>
      <c r="O84" s="31" t="s">
        <v>24</v>
      </c>
      <c r="AI84" s="3">
        <v>5.9</v>
      </c>
      <c r="AJ84" s="3">
        <v>9</v>
      </c>
      <c r="AK84" s="3">
        <v>7.3</v>
      </c>
    </row>
    <row r="85" spans="2:37">
      <c r="B85" s="21">
        <v>504</v>
      </c>
      <c r="C85" s="22">
        <v>5</v>
      </c>
      <c r="D85" s="22" t="s">
        <v>29</v>
      </c>
      <c r="E85" s="11">
        <v>41</v>
      </c>
      <c r="F85" s="120" t="s">
        <v>27</v>
      </c>
      <c r="G85" s="121"/>
      <c r="H85" s="56">
        <v>1</v>
      </c>
      <c r="I85" s="57"/>
      <c r="J85" s="12">
        <v>2450</v>
      </c>
      <c r="K85" s="27">
        <f t="shared" si="21"/>
        <v>100450</v>
      </c>
      <c r="L85" s="59">
        <f t="shared" si="22"/>
        <v>17025.423728813559</v>
      </c>
      <c r="M85" s="29">
        <f t="shared" si="23"/>
        <v>11161.111111111111</v>
      </c>
      <c r="N85" s="30">
        <f t="shared" si="24"/>
        <v>13760.273972602739</v>
      </c>
      <c r="O85" s="31" t="s">
        <v>24</v>
      </c>
      <c r="AI85" s="3">
        <v>5.9</v>
      </c>
      <c r="AJ85" s="3">
        <v>9</v>
      </c>
      <c r="AK85" s="3">
        <v>7.3</v>
      </c>
    </row>
    <row r="86" spans="2:37">
      <c r="B86" s="21">
        <v>505</v>
      </c>
      <c r="C86" s="22">
        <v>5</v>
      </c>
      <c r="D86" s="22" t="s">
        <v>29</v>
      </c>
      <c r="E86" s="11">
        <v>39</v>
      </c>
      <c r="F86" s="126" t="s">
        <v>27</v>
      </c>
      <c r="G86" s="127"/>
      <c r="H86" s="25">
        <v>1</v>
      </c>
      <c r="I86" s="57"/>
      <c r="J86" s="12">
        <v>2450</v>
      </c>
      <c r="K86" s="27">
        <f t="shared" si="21"/>
        <v>95550</v>
      </c>
      <c r="L86" s="59">
        <f t="shared" si="22"/>
        <v>16194.915254237287</v>
      </c>
      <c r="M86" s="29">
        <f t="shared" si="23"/>
        <v>10616.666666666666</v>
      </c>
      <c r="N86" s="30">
        <f t="shared" si="24"/>
        <v>13089.041095890412</v>
      </c>
      <c r="O86" s="31" t="s">
        <v>24</v>
      </c>
      <c r="AI86" s="3">
        <v>5.9</v>
      </c>
      <c r="AJ86" s="3">
        <v>9</v>
      </c>
      <c r="AK86" s="3">
        <v>7.3</v>
      </c>
    </row>
    <row r="87" spans="2:37">
      <c r="B87" s="21">
        <v>506</v>
      </c>
      <c r="C87" s="22">
        <v>5</v>
      </c>
      <c r="D87" s="22" t="s">
        <v>29</v>
      </c>
      <c r="E87" s="11">
        <v>31</v>
      </c>
      <c r="F87" s="126" t="s">
        <v>27</v>
      </c>
      <c r="G87" s="127"/>
      <c r="H87" s="25">
        <v>1</v>
      </c>
      <c r="I87" s="57"/>
      <c r="J87" s="12">
        <v>2450</v>
      </c>
      <c r="K87" s="27">
        <f t="shared" si="21"/>
        <v>75950</v>
      </c>
      <c r="L87" s="59">
        <f t="shared" si="22"/>
        <v>12872.881355932202</v>
      </c>
      <c r="M87" s="29">
        <f t="shared" si="23"/>
        <v>8438.8888888888887</v>
      </c>
      <c r="N87" s="30">
        <f t="shared" si="24"/>
        <v>10404.109589041096</v>
      </c>
      <c r="O87" s="31" t="s">
        <v>24</v>
      </c>
      <c r="AI87" s="3">
        <v>5.9</v>
      </c>
      <c r="AJ87" s="3">
        <v>9</v>
      </c>
      <c r="AK87" s="3">
        <v>7.3</v>
      </c>
    </row>
    <row r="88" spans="2:37">
      <c r="B88" s="21">
        <v>507</v>
      </c>
      <c r="C88" s="22">
        <v>5</v>
      </c>
      <c r="D88" s="22" t="s">
        <v>29</v>
      </c>
      <c r="E88" s="11">
        <v>27</v>
      </c>
      <c r="F88" s="126" t="s">
        <v>27</v>
      </c>
      <c r="G88" s="127"/>
      <c r="H88" s="25">
        <v>1</v>
      </c>
      <c r="I88" s="57"/>
      <c r="J88" s="12">
        <v>2450</v>
      </c>
      <c r="K88" s="27">
        <f t="shared" si="21"/>
        <v>66150</v>
      </c>
      <c r="L88" s="59">
        <f t="shared" si="22"/>
        <v>11211.864406779659</v>
      </c>
      <c r="M88" s="29">
        <f t="shared" si="23"/>
        <v>7350</v>
      </c>
      <c r="N88" s="30">
        <f t="shared" si="24"/>
        <v>9061.6438356164381</v>
      </c>
      <c r="O88" s="31" t="s">
        <v>24</v>
      </c>
      <c r="AI88" s="3">
        <v>5.9</v>
      </c>
      <c r="AJ88" s="3">
        <v>9</v>
      </c>
      <c r="AK88" s="3">
        <v>7.3</v>
      </c>
    </row>
    <row r="89" spans="2:37">
      <c r="B89" s="21">
        <v>508</v>
      </c>
      <c r="C89" s="22">
        <v>5</v>
      </c>
      <c r="D89" s="22" t="s">
        <v>29</v>
      </c>
      <c r="E89" s="11">
        <v>32</v>
      </c>
      <c r="F89" s="126" t="s">
        <v>27</v>
      </c>
      <c r="G89" s="127"/>
      <c r="H89" s="25">
        <v>1</v>
      </c>
      <c r="I89" s="57"/>
      <c r="J89" s="12">
        <v>2450</v>
      </c>
      <c r="K89" s="27">
        <f t="shared" si="21"/>
        <v>78400</v>
      </c>
      <c r="L89" s="59">
        <f t="shared" si="22"/>
        <v>13288.135593220339</v>
      </c>
      <c r="M89" s="29">
        <f t="shared" si="23"/>
        <v>8711.1111111111113</v>
      </c>
      <c r="N89" s="30">
        <f t="shared" si="24"/>
        <v>10739.726027397261</v>
      </c>
      <c r="O89" s="31" t="s">
        <v>24</v>
      </c>
      <c r="AI89" s="3">
        <v>5.9</v>
      </c>
      <c r="AJ89" s="3">
        <v>9</v>
      </c>
      <c r="AK89" s="3">
        <v>7.3</v>
      </c>
    </row>
    <row r="90" spans="2:37">
      <c r="B90" s="21">
        <v>509</v>
      </c>
      <c r="C90" s="22">
        <v>5</v>
      </c>
      <c r="D90" s="22" t="s">
        <v>29</v>
      </c>
      <c r="E90" s="11">
        <v>31</v>
      </c>
      <c r="F90" s="126" t="s">
        <v>27</v>
      </c>
      <c r="G90" s="127"/>
      <c r="H90" s="25">
        <v>1</v>
      </c>
      <c r="I90" s="57"/>
      <c r="J90" s="12">
        <v>2450</v>
      </c>
      <c r="K90" s="27">
        <f t="shared" si="21"/>
        <v>75950</v>
      </c>
      <c r="L90" s="59">
        <f t="shared" si="22"/>
        <v>12872.881355932202</v>
      </c>
      <c r="M90" s="29">
        <f t="shared" si="23"/>
        <v>8438.8888888888887</v>
      </c>
      <c r="N90" s="30">
        <f t="shared" si="24"/>
        <v>10404.109589041096</v>
      </c>
      <c r="O90" s="31" t="s">
        <v>24</v>
      </c>
      <c r="AI90" s="3">
        <v>5.9</v>
      </c>
      <c r="AJ90" s="3">
        <v>9</v>
      </c>
      <c r="AK90" s="3">
        <v>7.3</v>
      </c>
    </row>
    <row r="91" spans="2:37">
      <c r="B91" s="21">
        <v>510</v>
      </c>
      <c r="C91" s="22">
        <v>5</v>
      </c>
      <c r="D91" s="22" t="s">
        <v>22</v>
      </c>
      <c r="E91" s="11">
        <v>41</v>
      </c>
      <c r="F91" s="120" t="s">
        <v>35</v>
      </c>
      <c r="G91" s="128"/>
      <c r="H91" s="25">
        <v>1</v>
      </c>
      <c r="I91" s="66"/>
      <c r="J91" s="12">
        <v>2450</v>
      </c>
      <c r="K91" s="27">
        <f t="shared" si="21"/>
        <v>100450</v>
      </c>
      <c r="L91" s="59">
        <f t="shared" si="22"/>
        <v>17025.423728813559</v>
      </c>
      <c r="M91" s="29">
        <f t="shared" si="23"/>
        <v>11161.111111111111</v>
      </c>
      <c r="N91" s="30">
        <f t="shared" si="24"/>
        <v>13760.273972602739</v>
      </c>
      <c r="O91" s="31" t="s">
        <v>24</v>
      </c>
      <c r="AI91" s="3">
        <v>5.9</v>
      </c>
      <c r="AJ91" s="3">
        <v>9</v>
      </c>
      <c r="AK91" s="3">
        <v>7.3</v>
      </c>
    </row>
    <row r="92" spans="2:37">
      <c r="B92" s="21">
        <v>511</v>
      </c>
      <c r="C92" s="22">
        <v>5</v>
      </c>
      <c r="D92" s="22" t="s">
        <v>22</v>
      </c>
      <c r="E92" s="11">
        <v>43</v>
      </c>
      <c r="F92" s="120" t="s">
        <v>35</v>
      </c>
      <c r="G92" s="128"/>
      <c r="H92" s="25">
        <v>1</v>
      </c>
      <c r="I92" s="57"/>
      <c r="J92" s="12">
        <v>2450</v>
      </c>
      <c r="K92" s="27">
        <f t="shared" si="21"/>
        <v>105350</v>
      </c>
      <c r="L92" s="59">
        <f t="shared" si="22"/>
        <v>17855.932203389828</v>
      </c>
      <c r="M92" s="29">
        <f t="shared" si="23"/>
        <v>11705.555555555555</v>
      </c>
      <c r="N92" s="30">
        <f t="shared" si="24"/>
        <v>14431.506849315068</v>
      </c>
      <c r="O92" s="31" t="s">
        <v>24</v>
      </c>
      <c r="AI92" s="3">
        <v>5.9</v>
      </c>
      <c r="AJ92" s="3">
        <v>9</v>
      </c>
      <c r="AK92" s="3">
        <v>7.3</v>
      </c>
    </row>
    <row r="93" spans="2:37" ht="16.5" thickBot="1">
      <c r="B93" s="32">
        <v>512</v>
      </c>
      <c r="C93" s="34">
        <v>5</v>
      </c>
      <c r="D93" s="34" t="s">
        <v>22</v>
      </c>
      <c r="E93" s="60">
        <v>39</v>
      </c>
      <c r="F93" s="129" t="s">
        <v>45</v>
      </c>
      <c r="G93" s="130"/>
      <c r="H93" s="33">
        <v>1</v>
      </c>
      <c r="I93" s="62"/>
      <c r="J93" s="36">
        <v>2300</v>
      </c>
      <c r="K93" s="39">
        <f t="shared" si="21"/>
        <v>89700</v>
      </c>
      <c r="L93" s="64">
        <f t="shared" si="22"/>
        <v>15203.389830508473</v>
      </c>
      <c r="M93" s="41">
        <f t="shared" si="23"/>
        <v>9966.6666666666661</v>
      </c>
      <c r="N93" s="42">
        <f t="shared" si="24"/>
        <v>12287.671232876713</v>
      </c>
      <c r="O93" s="43" t="s">
        <v>24</v>
      </c>
      <c r="AI93" s="3">
        <v>5.9</v>
      </c>
      <c r="AJ93" s="3">
        <v>9</v>
      </c>
      <c r="AK93" s="3">
        <v>7.3</v>
      </c>
    </row>
    <row r="94" spans="2:37">
      <c r="AG94" s="3">
        <v>5.9</v>
      </c>
      <c r="AH94" s="3">
        <v>9</v>
      </c>
      <c r="AI94" s="3">
        <v>7.3</v>
      </c>
    </row>
    <row r="95" spans="2:37" s="71" customFormat="1">
      <c r="B95" s="131" t="s">
        <v>49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Q95" s="72"/>
      <c r="R95" s="72"/>
      <c r="S95" s="72"/>
      <c r="T95" s="72"/>
      <c r="U95" s="72"/>
      <c r="V95" s="72"/>
      <c r="W95" s="72"/>
    </row>
  </sheetData>
  <sheetProtection password="CE28" sheet="1" objects="1" scenarios="1" selectLockedCells="1" selectUnlockedCells="1"/>
  <mergeCells count="113">
    <mergeCell ref="N80:N81"/>
    <mergeCell ref="O80:O81"/>
    <mergeCell ref="F91:G91"/>
    <mergeCell ref="F92:G92"/>
    <mergeCell ref="F93:G93"/>
    <mergeCell ref="B95:M95"/>
    <mergeCell ref="F85:G85"/>
    <mergeCell ref="F86:G86"/>
    <mergeCell ref="F87:G87"/>
    <mergeCell ref="F88:G88"/>
    <mergeCell ref="F89:G89"/>
    <mergeCell ref="F90:G90"/>
    <mergeCell ref="F81:G81"/>
    <mergeCell ref="F82:G82"/>
    <mergeCell ref="F83:G83"/>
    <mergeCell ref="F84:G84"/>
    <mergeCell ref="B79:H80"/>
    <mergeCell ref="J79:J81"/>
    <mergeCell ref="K80:K81"/>
    <mergeCell ref="L80:L81"/>
    <mergeCell ref="M80:M81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O48:O49"/>
    <mergeCell ref="F59:G59"/>
    <mergeCell ref="F60:G60"/>
    <mergeCell ref="F61:G61"/>
    <mergeCell ref="B63:H64"/>
    <mergeCell ref="J63:J65"/>
    <mergeCell ref="F65:G65"/>
    <mergeCell ref="F53:G53"/>
    <mergeCell ref="F54:G54"/>
    <mergeCell ref="F55:G55"/>
    <mergeCell ref="F56:G56"/>
    <mergeCell ref="F57:G57"/>
    <mergeCell ref="F58:G58"/>
    <mergeCell ref="K64:K65"/>
    <mergeCell ref="L64:L65"/>
    <mergeCell ref="M64:M65"/>
    <mergeCell ref="N64:N65"/>
    <mergeCell ref="O64:O65"/>
    <mergeCell ref="F50:G50"/>
    <mergeCell ref="F51:G51"/>
    <mergeCell ref="F52:G52"/>
    <mergeCell ref="B47:H48"/>
    <mergeCell ref="J47:J49"/>
    <mergeCell ref="K48:K49"/>
    <mergeCell ref="L48:L49"/>
    <mergeCell ref="M48:M49"/>
    <mergeCell ref="N48:N49"/>
    <mergeCell ref="F44:G44"/>
    <mergeCell ref="F45:G45"/>
    <mergeCell ref="F34:G34"/>
    <mergeCell ref="F35:G35"/>
    <mergeCell ref="F36:G36"/>
    <mergeCell ref="F37:G37"/>
    <mergeCell ref="F38:G38"/>
    <mergeCell ref="F39:G39"/>
    <mergeCell ref="F49:G49"/>
    <mergeCell ref="K32:K33"/>
    <mergeCell ref="L32:L33"/>
    <mergeCell ref="M32:M33"/>
    <mergeCell ref="N32:N33"/>
    <mergeCell ref="O32:O33"/>
    <mergeCell ref="F40:G40"/>
    <mergeCell ref="F41:G41"/>
    <mergeCell ref="F42:G42"/>
    <mergeCell ref="F43:G43"/>
    <mergeCell ref="F27:G27"/>
    <mergeCell ref="F28:G28"/>
    <mergeCell ref="F29:G29"/>
    <mergeCell ref="B31:H32"/>
    <mergeCell ref="J31:J33"/>
    <mergeCell ref="F33:G33"/>
    <mergeCell ref="F21:G21"/>
    <mergeCell ref="F22:G22"/>
    <mergeCell ref="F23:G23"/>
    <mergeCell ref="F24:G24"/>
    <mergeCell ref="F25:G25"/>
    <mergeCell ref="F26:G26"/>
    <mergeCell ref="N19:N20"/>
    <mergeCell ref="O19:O20"/>
    <mergeCell ref="F20:G20"/>
    <mergeCell ref="B18:H19"/>
    <mergeCell ref="J18:J20"/>
    <mergeCell ref="K19:K20"/>
    <mergeCell ref="L19:L20"/>
    <mergeCell ref="M19:M20"/>
    <mergeCell ref="O4:O6"/>
    <mergeCell ref="B5:B6"/>
    <mergeCell ref="C5:C6"/>
    <mergeCell ref="D5:D6"/>
    <mergeCell ref="E5:E6"/>
    <mergeCell ref="F5:F6"/>
    <mergeCell ref="G5:G6"/>
    <mergeCell ref="H5:H6"/>
    <mergeCell ref="B3:I4"/>
    <mergeCell ref="J3:J6"/>
    <mergeCell ref="K4:K6"/>
    <mergeCell ref="L4:L6"/>
    <mergeCell ref="M4:M6"/>
    <mergeCell ref="N4:N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 Stop Overseas</dc:creator>
  <cp:lastModifiedBy>One Stop Overseas</cp:lastModifiedBy>
  <dcterms:created xsi:type="dcterms:W3CDTF">2012-10-09T07:32:19Z</dcterms:created>
  <dcterms:modified xsi:type="dcterms:W3CDTF">2012-10-13T08:32:21Z</dcterms:modified>
</cp:coreProperties>
</file>