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Sheet1!$A$1:$O$102</definedName>
  </definedNames>
  <calcPr calcId="124519"/>
</workbook>
</file>

<file path=xl/calcChain.xml><?xml version="1.0" encoding="utf-8"?>
<calcChain xmlns="http://schemas.openxmlformats.org/spreadsheetml/2006/main">
  <c r="K98" i="1"/>
  <c r="M98" s="1"/>
  <c r="I98"/>
  <c r="K97"/>
  <c r="M97" s="1"/>
  <c r="I97"/>
  <c r="K96"/>
  <c r="M96" s="1"/>
  <c r="I96"/>
  <c r="K95"/>
  <c r="M95" s="1"/>
  <c r="I95"/>
  <c r="K94"/>
  <c r="M94" s="1"/>
  <c r="I94"/>
  <c r="K93"/>
  <c r="M93" s="1"/>
  <c r="I93"/>
  <c r="K92"/>
  <c r="M92" s="1"/>
  <c r="I92"/>
  <c r="K91"/>
  <c r="M91" s="1"/>
  <c r="I91"/>
  <c r="K90"/>
  <c r="M90" s="1"/>
  <c r="I90"/>
  <c r="K89"/>
  <c r="M89" s="1"/>
  <c r="I89"/>
  <c r="K88"/>
  <c r="M88" s="1"/>
  <c r="I88"/>
  <c r="K87"/>
  <c r="M87" s="1"/>
  <c r="I87"/>
  <c r="K86"/>
  <c r="M86" s="1"/>
  <c r="I86"/>
  <c r="K85"/>
  <c r="M85" s="1"/>
  <c r="I85"/>
  <c r="K84"/>
  <c r="M84" s="1"/>
  <c r="I84"/>
  <c r="K83"/>
  <c r="M83" s="1"/>
  <c r="I83"/>
  <c r="L77"/>
  <c r="K77"/>
  <c r="M77" s="1"/>
  <c r="I77"/>
  <c r="K76"/>
  <c r="M76" s="1"/>
  <c r="I76"/>
  <c r="K75"/>
  <c r="M75" s="1"/>
  <c r="I75"/>
  <c r="K74"/>
  <c r="M74" s="1"/>
  <c r="I74"/>
  <c r="K73"/>
  <c r="M73" s="1"/>
  <c r="I73"/>
  <c r="K72"/>
  <c r="M72" s="1"/>
  <c r="I72"/>
  <c r="K71"/>
  <c r="M71" s="1"/>
  <c r="I71"/>
  <c r="K70"/>
  <c r="M70" s="1"/>
  <c r="I70"/>
  <c r="L69"/>
  <c r="K69"/>
  <c r="M69" s="1"/>
  <c r="I69"/>
  <c r="K68"/>
  <c r="M68" s="1"/>
  <c r="I68"/>
  <c r="K67"/>
  <c r="M67" s="1"/>
  <c r="I67"/>
  <c r="K66"/>
  <c r="M66" s="1"/>
  <c r="I66"/>
  <c r="K65"/>
  <c r="M65" s="1"/>
  <c r="I65"/>
  <c r="K64"/>
  <c r="M64" s="1"/>
  <c r="I64"/>
  <c r="K63"/>
  <c r="M63" s="1"/>
  <c r="I63"/>
  <c r="K62"/>
  <c r="M62" s="1"/>
  <c r="I62"/>
  <c r="K56"/>
  <c r="M56" s="1"/>
  <c r="I56"/>
  <c r="K55"/>
  <c r="M55" s="1"/>
  <c r="I55"/>
  <c r="K54"/>
  <c r="M54" s="1"/>
  <c r="I54"/>
  <c r="K53"/>
  <c r="M53" s="1"/>
  <c r="I53"/>
  <c r="K52"/>
  <c r="M52" s="1"/>
  <c r="I52"/>
  <c r="K51"/>
  <c r="M51" s="1"/>
  <c r="I51"/>
  <c r="K50"/>
  <c r="M50" s="1"/>
  <c r="I50"/>
  <c r="K49"/>
  <c r="M49" s="1"/>
  <c r="I49"/>
  <c r="K48"/>
  <c r="M48" s="1"/>
  <c r="I48"/>
  <c r="K47"/>
  <c r="M47" s="1"/>
  <c r="I47"/>
  <c r="K46"/>
  <c r="M46" s="1"/>
  <c r="I46"/>
  <c r="K45"/>
  <c r="M45" s="1"/>
  <c r="I45"/>
  <c r="K44"/>
  <c r="M44" s="1"/>
  <c r="I44"/>
  <c r="K43"/>
  <c r="M43" s="1"/>
  <c r="I43"/>
  <c r="K42"/>
  <c r="M42" s="1"/>
  <c r="I42"/>
  <c r="K41"/>
  <c r="M41" s="1"/>
  <c r="I41"/>
  <c r="L35"/>
  <c r="K35"/>
  <c r="M35" s="1"/>
  <c r="I35"/>
  <c r="K34"/>
  <c r="M34" s="1"/>
  <c r="I34"/>
  <c r="K33"/>
  <c r="M33" s="1"/>
  <c r="I33"/>
  <c r="K32"/>
  <c r="M32" s="1"/>
  <c r="I32"/>
  <c r="K31"/>
  <c r="M31" s="1"/>
  <c r="I31"/>
  <c r="K30"/>
  <c r="M30" s="1"/>
  <c r="I30"/>
  <c r="K29"/>
  <c r="M29" s="1"/>
  <c r="I29"/>
  <c r="K28"/>
  <c r="M28" s="1"/>
  <c r="I28"/>
  <c r="L27"/>
  <c r="K27"/>
  <c r="M27" s="1"/>
  <c r="I27"/>
  <c r="K26"/>
  <c r="M26" s="1"/>
  <c r="I26"/>
  <c r="K25"/>
  <c r="M25" s="1"/>
  <c r="I25"/>
  <c r="K24"/>
  <c r="M24" s="1"/>
  <c r="I24"/>
  <c r="K23"/>
  <c r="M23" s="1"/>
  <c r="I23"/>
  <c r="K22"/>
  <c r="M22" s="1"/>
  <c r="I22"/>
  <c r="K21"/>
  <c r="M21" s="1"/>
  <c r="I21"/>
  <c r="K20"/>
  <c r="I20"/>
  <c r="I14"/>
  <c r="I13"/>
  <c r="I12"/>
  <c r="I11"/>
  <c r="I10"/>
  <c r="I9"/>
  <c r="I8"/>
  <c r="I7"/>
  <c r="L98" l="1"/>
  <c r="L90"/>
  <c r="L56"/>
  <c r="L48"/>
  <c r="L23"/>
  <c r="L31"/>
  <c r="L44"/>
  <c r="L52"/>
  <c r="L65"/>
  <c r="L73"/>
  <c r="L86"/>
  <c r="L94"/>
  <c r="K7"/>
  <c r="M7" s="1"/>
  <c r="K9"/>
  <c r="M9" s="1"/>
  <c r="K11"/>
  <c r="M11" s="1"/>
  <c r="K13"/>
  <c r="M13" s="1"/>
  <c r="L21"/>
  <c r="N23"/>
  <c r="L25"/>
  <c r="N27"/>
  <c r="L29"/>
  <c r="N31"/>
  <c r="L33"/>
  <c r="N35"/>
  <c r="L42"/>
  <c r="N44"/>
  <c r="L46"/>
  <c r="N48"/>
  <c r="L50"/>
  <c r="N52"/>
  <c r="L54"/>
  <c r="N56"/>
  <c r="L63"/>
  <c r="N65"/>
  <c r="L67"/>
  <c r="N69"/>
  <c r="L71"/>
  <c r="N73"/>
  <c r="L75"/>
  <c r="N77"/>
  <c r="L84"/>
  <c r="N86"/>
  <c r="L88"/>
  <c r="N90"/>
  <c r="L92"/>
  <c r="N94"/>
  <c r="L96"/>
  <c r="N98"/>
  <c r="N21"/>
  <c r="N25"/>
  <c r="N29"/>
  <c r="N33"/>
  <c r="N42"/>
  <c r="N46"/>
  <c r="N50"/>
  <c r="N54"/>
  <c r="N63"/>
  <c r="N67"/>
  <c r="N71"/>
  <c r="N75"/>
  <c r="N84"/>
  <c r="N88"/>
  <c r="N92"/>
  <c r="N96"/>
  <c r="L7"/>
  <c r="N7"/>
  <c r="K8"/>
  <c r="N9"/>
  <c r="K10"/>
  <c r="L11"/>
  <c r="N11"/>
  <c r="K12"/>
  <c r="K14"/>
  <c r="L20"/>
  <c r="N20"/>
  <c r="L22"/>
  <c r="N22"/>
  <c r="L24"/>
  <c r="N24"/>
  <c r="L26"/>
  <c r="N26"/>
  <c r="L28"/>
  <c r="N28"/>
  <c r="L30"/>
  <c r="N30"/>
  <c r="L32"/>
  <c r="N32"/>
  <c r="L34"/>
  <c r="N34"/>
  <c r="L41"/>
  <c r="N41"/>
  <c r="L43"/>
  <c r="N43"/>
  <c r="L45"/>
  <c r="N45"/>
  <c r="L47"/>
  <c r="N47"/>
  <c r="L49"/>
  <c r="N49"/>
  <c r="L51"/>
  <c r="N51"/>
  <c r="L53"/>
  <c r="N53"/>
  <c r="L55"/>
  <c r="N55"/>
  <c r="L62"/>
  <c r="N62"/>
  <c r="L64"/>
  <c r="N64"/>
  <c r="L66"/>
  <c r="N66"/>
  <c r="L68"/>
  <c r="N68"/>
  <c r="L70"/>
  <c r="N70"/>
  <c r="L72"/>
  <c r="N72"/>
  <c r="L74"/>
  <c r="N74"/>
  <c r="L76"/>
  <c r="N76"/>
  <c r="L83"/>
  <c r="N83"/>
  <c r="L85"/>
  <c r="N85"/>
  <c r="L87"/>
  <c r="N87"/>
  <c r="L89"/>
  <c r="N89"/>
  <c r="L91"/>
  <c r="N91"/>
  <c r="L93"/>
  <c r="N93"/>
  <c r="L95"/>
  <c r="N95"/>
  <c r="L97"/>
  <c r="N97"/>
  <c r="M20"/>
  <c r="N13" l="1"/>
  <c r="L13"/>
  <c r="L9"/>
  <c r="N14"/>
  <c r="L14"/>
  <c r="M14"/>
  <c r="N12"/>
  <c r="L12"/>
  <c r="M12"/>
  <c r="N10"/>
  <c r="L10"/>
  <c r="M10"/>
  <c r="N8"/>
  <c r="L8"/>
  <c r="M8"/>
</calcChain>
</file>

<file path=xl/sharedStrings.xml><?xml version="1.0" encoding="utf-8"?>
<sst xmlns="http://schemas.openxmlformats.org/spreadsheetml/2006/main" count="405" uniqueCount="46">
  <si>
    <t xml:space="preserve"> </t>
  </si>
  <si>
    <t>Ground (Pool) Floor</t>
  </si>
  <si>
    <t>Price m2 EGP</t>
  </si>
  <si>
    <t>SET Price EGP</t>
  </si>
  <si>
    <t>STATUS</t>
  </si>
  <si>
    <t>Unit No</t>
  </si>
  <si>
    <t>Floor</t>
  </si>
  <si>
    <t>Style</t>
  </si>
  <si>
    <t>Property Size m2</t>
  </si>
  <si>
    <t>Private Storeroom</t>
  </si>
  <si>
    <t>Private Pool Patio Size m2</t>
  </si>
  <si>
    <t>View</t>
  </si>
  <si>
    <t>Total m2</t>
  </si>
  <si>
    <t>G01</t>
  </si>
  <si>
    <t>G</t>
  </si>
  <si>
    <t>Studio</t>
  </si>
  <si>
    <t>YES</t>
  </si>
  <si>
    <t>Pool</t>
  </si>
  <si>
    <t>Available</t>
  </si>
  <si>
    <t>G02</t>
  </si>
  <si>
    <t>1 Bed</t>
  </si>
  <si>
    <t>G03</t>
  </si>
  <si>
    <t>G04</t>
  </si>
  <si>
    <t>2 Bed</t>
  </si>
  <si>
    <t>G05</t>
  </si>
  <si>
    <t>G06</t>
  </si>
  <si>
    <t>G07</t>
  </si>
  <si>
    <t>G08</t>
  </si>
  <si>
    <t>1st Floor</t>
  </si>
  <si>
    <t xml:space="preserve"> Price m2 EGP</t>
  </si>
  <si>
    <t>Balcony</t>
  </si>
  <si>
    <t>Commercial</t>
  </si>
  <si>
    <t>N/A</t>
  </si>
  <si>
    <t>French</t>
  </si>
  <si>
    <t>2nd Floor</t>
  </si>
  <si>
    <t>Pool &amp; Street</t>
  </si>
  <si>
    <t>Reserved</t>
  </si>
  <si>
    <t>3rd Floor</t>
  </si>
  <si>
    <t>4th Floor</t>
  </si>
  <si>
    <t>Juliana Resort Price &amp; Availability list (INC Rent Guarantee &amp; M &amp; M)</t>
  </si>
  <si>
    <t>Prices include 3 Years Rental Guarantee and 3 Years Management &amp; Maintenance</t>
  </si>
  <si>
    <t>* Please note all above sizes quoted are Gross including communal area share allowing the property to be FREEHOLD</t>
  </si>
  <si>
    <t>Average Price USD $</t>
  </si>
  <si>
    <t>Average Price GBP £</t>
  </si>
  <si>
    <t>Average Price EURO</t>
  </si>
  <si>
    <t>115-117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</si>
</sst>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7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4" fontId="2" fillId="3" borderId="9" xfId="0" applyNumberFormat="1" applyFont="1" applyFill="1" applyBorder="1" applyAlignment="1">
      <alignment horizontal="center" vertical="center"/>
    </xf>
    <xf numFmtId="4" fontId="2" fillId="5" borderId="29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4" fontId="2" fillId="4" borderId="15" xfId="0" applyNumberFormat="1" applyFont="1" applyFill="1" applyBorder="1" applyAlignment="1">
      <alignment horizontal="center" vertical="center"/>
    </xf>
    <xf numFmtId="4" fontId="2" fillId="2" borderId="38" xfId="0" applyNumberFormat="1" applyFont="1" applyFill="1" applyBorder="1" applyAlignment="1">
      <alignment horizontal="center" vertical="center"/>
    </xf>
    <xf numFmtId="4" fontId="2" fillId="3" borderId="15" xfId="0" applyNumberFormat="1" applyFont="1" applyFill="1" applyBorder="1" applyAlignment="1">
      <alignment horizontal="center" vertical="center"/>
    </xf>
    <xf numFmtId="4" fontId="2" fillId="5" borderId="37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41" xfId="0" applyNumberFormat="1" applyFont="1" applyBorder="1" applyAlignment="1">
      <alignment horizontal="center" vertical="center"/>
    </xf>
    <xf numFmtId="4" fontId="2" fillId="4" borderId="23" xfId="0" applyNumberFormat="1" applyFont="1" applyFill="1" applyBorder="1" applyAlignment="1">
      <alignment horizontal="center" vertical="center"/>
    </xf>
    <xf numFmtId="4" fontId="2" fillId="2" borderId="24" xfId="0" applyNumberFormat="1" applyFont="1" applyFill="1" applyBorder="1" applyAlignment="1">
      <alignment horizontal="center" vertical="center"/>
    </xf>
    <xf numFmtId="4" fontId="2" fillId="3" borderId="23" xfId="0" applyNumberFormat="1" applyFont="1" applyFill="1" applyBorder="1" applyAlignment="1">
      <alignment horizontal="center" vertical="center"/>
    </xf>
    <xf numFmtId="4" fontId="2" fillId="5" borderId="42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4" fontId="2" fillId="6" borderId="28" xfId="0" applyNumberFormat="1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164" fontId="2" fillId="6" borderId="9" xfId="0" applyNumberFormat="1" applyFont="1" applyFill="1" applyBorder="1" applyAlignment="1">
      <alignment horizontal="center" vertical="center"/>
    </xf>
    <xf numFmtId="4" fontId="2" fillId="6" borderId="29" xfId="0" applyNumberFormat="1" applyFont="1" applyFill="1" applyBorder="1" applyAlignment="1">
      <alignment horizontal="center" vertical="center"/>
    </xf>
    <xf numFmtId="4" fontId="2" fillId="6" borderId="9" xfId="0" applyNumberFormat="1" applyFont="1" applyFill="1" applyBorder="1" applyAlignment="1">
      <alignment horizontal="center" vertical="center"/>
    </xf>
    <xf numFmtId="4" fontId="2" fillId="6" borderId="16" xfId="0" applyNumberFormat="1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4" borderId="31" xfId="0" applyNumberFormat="1" applyFont="1" applyFill="1" applyBorder="1" applyAlignment="1">
      <alignment horizontal="center" vertical="center"/>
    </xf>
    <xf numFmtId="4" fontId="2" fillId="2" borderId="33" xfId="0" applyNumberFormat="1" applyFont="1" applyFill="1" applyBorder="1" applyAlignment="1">
      <alignment horizontal="center" vertical="center"/>
    </xf>
    <xf numFmtId="4" fontId="2" fillId="3" borderId="31" xfId="0" applyNumberFormat="1" applyFont="1" applyFill="1" applyBorder="1" applyAlignment="1">
      <alignment horizontal="center" vertical="center"/>
    </xf>
    <xf numFmtId="4" fontId="2" fillId="5" borderId="4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4" fontId="2" fillId="6" borderId="41" xfId="0" applyNumberFormat="1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164" fontId="2" fillId="6" borderId="23" xfId="0" applyNumberFormat="1" applyFont="1" applyFill="1" applyBorder="1" applyAlignment="1">
      <alignment horizontal="center" vertical="center"/>
    </xf>
    <xf numFmtId="4" fontId="2" fillId="6" borderId="25" xfId="0" applyNumberFormat="1" applyFont="1" applyFill="1" applyBorder="1" applyAlignment="1">
      <alignment horizontal="center" vertical="center"/>
    </xf>
    <xf numFmtId="4" fontId="2" fillId="6" borderId="23" xfId="0" applyNumberFormat="1" applyFont="1" applyFill="1" applyBorder="1" applyAlignment="1">
      <alignment horizontal="center" vertical="center"/>
    </xf>
    <xf numFmtId="4" fontId="2" fillId="6" borderId="24" xfId="0" applyNumberFormat="1" applyFont="1" applyFill="1" applyBorder="1" applyAlignment="1">
      <alignment horizontal="center" vertical="center"/>
    </xf>
    <xf numFmtId="4" fontId="2" fillId="6" borderId="42" xfId="0" applyNumberFormat="1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46" xfId="0" applyFont="1" applyFill="1" applyBorder="1" applyAlignment="1">
      <alignment horizontal="center" vertical="center"/>
    </xf>
    <xf numFmtId="4" fontId="2" fillId="0" borderId="35" xfId="0" applyNumberFormat="1" applyFont="1" applyFill="1" applyBorder="1" applyAlignment="1">
      <alignment horizontal="center" vertical="center"/>
    </xf>
    <xf numFmtId="4" fontId="2" fillId="0" borderId="46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5" borderId="17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" fontId="2" fillId="5" borderId="39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" fontId="2" fillId="5" borderId="25" xfId="0" applyNumberFormat="1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4" fontId="2" fillId="7" borderId="15" xfId="0" applyNumberFormat="1" applyFont="1" applyFill="1" applyBorder="1" applyAlignment="1">
      <alignment horizontal="center" vertical="center"/>
    </xf>
    <xf numFmtId="4" fontId="2" fillId="7" borderId="36" xfId="0" applyNumberFormat="1" applyFont="1" applyFill="1" applyBorder="1" applyAlignment="1">
      <alignment horizontal="center" vertical="center"/>
    </xf>
    <xf numFmtId="4" fontId="2" fillId="7" borderId="38" xfId="0" applyNumberFormat="1" applyFont="1" applyFill="1" applyBorder="1" applyAlignment="1">
      <alignment horizontal="center" vertical="center"/>
    </xf>
    <xf numFmtId="4" fontId="2" fillId="7" borderId="37" xfId="0" applyNumberFormat="1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4" fontId="2" fillId="7" borderId="28" xfId="0" applyNumberFormat="1" applyFont="1" applyFill="1" applyBorder="1" applyAlignment="1">
      <alignment horizontal="center" vertical="center"/>
    </xf>
    <xf numFmtId="164" fontId="2" fillId="7" borderId="15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102"/>
  <sheetViews>
    <sheetView tabSelected="1" workbookViewId="0">
      <selection activeCell="N2" sqref="N2"/>
    </sheetView>
  </sheetViews>
  <sheetFormatPr defaultRowHeight="15.75"/>
  <cols>
    <col min="1" max="1" width="3" style="3" customWidth="1"/>
    <col min="2" max="3" width="9.140625" style="3"/>
    <col min="4" max="4" width="13.85546875" style="3" customWidth="1"/>
    <col min="5" max="5" width="9.140625" style="3"/>
    <col min="6" max="6" width="13.140625" style="3" customWidth="1"/>
    <col min="7" max="7" width="15.5703125" style="3" customWidth="1"/>
    <col min="8" max="8" width="18.28515625" style="3" customWidth="1"/>
    <col min="9" max="9" width="11.7109375" style="3" customWidth="1"/>
    <col min="10" max="10" width="11.5703125" style="3" hidden="1" customWidth="1"/>
    <col min="11" max="11" width="17" style="3" customWidth="1"/>
    <col min="12" max="12" width="13" style="3" customWidth="1"/>
    <col min="13" max="13" width="12.5703125" style="3" customWidth="1"/>
    <col min="14" max="14" width="12.28515625" style="3" customWidth="1"/>
    <col min="15" max="23" width="12" style="3" customWidth="1"/>
    <col min="24" max="24" width="2.42578125" style="3" customWidth="1"/>
    <col min="25" max="16384" width="9.140625" style="3"/>
  </cols>
  <sheetData>
    <row r="1" spans="2:37" s="2" customFormat="1" ht="33.75">
      <c r="B1" s="1" t="s">
        <v>39</v>
      </c>
    </row>
    <row r="2" spans="2:37" ht="16.5" thickBot="1">
      <c r="Q2" s="3" t="s">
        <v>0</v>
      </c>
    </row>
    <row r="3" spans="2:37" ht="21.75" customHeight="1" thickBot="1">
      <c r="B3" s="124" t="s">
        <v>1</v>
      </c>
      <c r="C3" s="125"/>
      <c r="D3" s="125"/>
      <c r="E3" s="125"/>
      <c r="F3" s="125"/>
      <c r="G3" s="125"/>
      <c r="H3" s="125"/>
      <c r="I3" s="126"/>
      <c r="J3" s="130" t="s">
        <v>2</v>
      </c>
      <c r="N3"/>
    </row>
    <row r="4" spans="2:37" ht="21.75" customHeight="1" thickBot="1">
      <c r="B4" s="127"/>
      <c r="C4" s="128"/>
      <c r="D4" s="128"/>
      <c r="E4" s="128"/>
      <c r="F4" s="128"/>
      <c r="G4" s="128"/>
      <c r="H4" s="128"/>
      <c r="I4" s="129"/>
      <c r="J4" s="131"/>
      <c r="K4" s="133" t="s">
        <v>3</v>
      </c>
      <c r="L4" s="136" t="s">
        <v>42</v>
      </c>
      <c r="M4" s="130" t="s">
        <v>43</v>
      </c>
      <c r="N4" s="139" t="s">
        <v>44</v>
      </c>
      <c r="O4" s="113" t="s">
        <v>4</v>
      </c>
      <c r="P4" s="5"/>
      <c r="Q4" s="6"/>
      <c r="R4" s="6"/>
      <c r="S4" s="6"/>
      <c r="T4" s="6"/>
      <c r="U4" s="6"/>
      <c r="V4" s="6"/>
      <c r="W4" s="6"/>
      <c r="X4" s="4"/>
    </row>
    <row r="5" spans="2:37" ht="21.75" customHeight="1">
      <c r="B5" s="116" t="s">
        <v>5</v>
      </c>
      <c r="C5" s="118" t="s">
        <v>6</v>
      </c>
      <c r="D5" s="118" t="s">
        <v>7</v>
      </c>
      <c r="E5" s="118" t="s">
        <v>8</v>
      </c>
      <c r="F5" s="118" t="s">
        <v>9</v>
      </c>
      <c r="G5" s="120" t="s">
        <v>10</v>
      </c>
      <c r="H5" s="122" t="s">
        <v>11</v>
      </c>
      <c r="I5" s="142" t="s">
        <v>12</v>
      </c>
      <c r="J5" s="131"/>
      <c r="K5" s="134"/>
      <c r="L5" s="137"/>
      <c r="M5" s="131"/>
      <c r="N5" s="140"/>
      <c r="O5" s="114"/>
      <c r="P5" s="5"/>
      <c r="Q5" s="6"/>
      <c r="R5" s="6"/>
      <c r="S5" s="6"/>
      <c r="T5" s="6"/>
      <c r="U5" s="6"/>
      <c r="V5" s="6"/>
      <c r="W5" s="6"/>
    </row>
    <row r="6" spans="2:37" ht="15.75" customHeight="1" thickBot="1">
      <c r="B6" s="117"/>
      <c r="C6" s="119"/>
      <c r="D6" s="119"/>
      <c r="E6" s="119"/>
      <c r="F6" s="119"/>
      <c r="G6" s="121"/>
      <c r="H6" s="123"/>
      <c r="I6" s="143"/>
      <c r="J6" s="132"/>
      <c r="K6" s="135"/>
      <c r="L6" s="138"/>
      <c r="M6" s="132"/>
      <c r="N6" s="141"/>
      <c r="O6" s="115"/>
      <c r="P6" s="6"/>
      <c r="Q6" s="6"/>
      <c r="R6" s="6"/>
      <c r="S6" s="6"/>
      <c r="T6" s="6"/>
      <c r="U6" s="6"/>
      <c r="V6" s="6"/>
      <c r="W6" s="6"/>
    </row>
    <row r="7" spans="2:37">
      <c r="B7" s="8" t="s">
        <v>13</v>
      </c>
      <c r="C7" s="9" t="s">
        <v>14</v>
      </c>
      <c r="D7" s="9" t="s">
        <v>15</v>
      </c>
      <c r="E7" s="9">
        <v>31</v>
      </c>
      <c r="F7" s="10" t="s">
        <v>16</v>
      </c>
      <c r="G7" s="11"/>
      <c r="H7" s="12" t="s">
        <v>17</v>
      </c>
      <c r="I7" s="13">
        <f>SUM(E7+G7)</f>
        <v>31</v>
      </c>
      <c r="J7" s="14">
        <v>2700</v>
      </c>
      <c r="K7" s="15">
        <f t="shared" ref="K7:K14" si="0">SUM(I7*J7)</f>
        <v>83700</v>
      </c>
      <c r="L7" s="16">
        <f t="shared" ref="L7:L14" si="1">SUM(K7/AI7)</f>
        <v>13078.125</v>
      </c>
      <c r="M7" s="17">
        <f t="shared" ref="M7:M14" si="2">SUM(K7/AJ7)</f>
        <v>8370</v>
      </c>
      <c r="N7" s="18">
        <f t="shared" ref="N7:N14" si="3">SUM(K7/AK7)</f>
        <v>9847.0588235294126</v>
      </c>
      <c r="O7" s="19" t="s">
        <v>18</v>
      </c>
      <c r="P7" s="7"/>
      <c r="Q7" s="7"/>
      <c r="R7" s="7"/>
      <c r="S7" s="7"/>
      <c r="T7" s="7"/>
      <c r="U7" s="7"/>
      <c r="V7" s="7"/>
      <c r="W7" s="7"/>
      <c r="X7" s="3" t="s">
        <v>0</v>
      </c>
      <c r="AI7" s="3">
        <v>6.4</v>
      </c>
      <c r="AJ7" s="3">
        <v>10</v>
      </c>
      <c r="AK7" s="3">
        <v>8.5</v>
      </c>
    </row>
    <row r="8" spans="2:37">
      <c r="B8" s="22" t="s">
        <v>19</v>
      </c>
      <c r="C8" s="23" t="s">
        <v>14</v>
      </c>
      <c r="D8" s="23" t="s">
        <v>20</v>
      </c>
      <c r="E8" s="23">
        <v>43</v>
      </c>
      <c r="F8" s="24" t="s">
        <v>16</v>
      </c>
      <c r="G8" s="25"/>
      <c r="H8" s="26" t="s">
        <v>17</v>
      </c>
      <c r="I8" s="27">
        <f>SUM(E8+G8)</f>
        <v>43</v>
      </c>
      <c r="J8" s="28">
        <v>2700</v>
      </c>
      <c r="K8" s="29">
        <f t="shared" si="0"/>
        <v>116100</v>
      </c>
      <c r="L8" s="30">
        <f t="shared" si="1"/>
        <v>18140.625</v>
      </c>
      <c r="M8" s="31">
        <f t="shared" si="2"/>
        <v>11610</v>
      </c>
      <c r="N8" s="32">
        <f t="shared" si="3"/>
        <v>13658.823529411764</v>
      </c>
      <c r="O8" s="33" t="s">
        <v>18</v>
      </c>
      <c r="P8" s="7"/>
      <c r="Q8" s="7"/>
      <c r="R8" s="7"/>
      <c r="S8" s="7"/>
      <c r="T8" s="7"/>
      <c r="U8" s="7"/>
      <c r="V8" s="7"/>
      <c r="W8" s="7"/>
      <c r="Y8" s="3" t="s">
        <v>0</v>
      </c>
      <c r="AI8" s="3">
        <v>6.4</v>
      </c>
      <c r="AJ8" s="3">
        <v>10</v>
      </c>
      <c r="AK8" s="3">
        <v>8.5</v>
      </c>
    </row>
    <row r="9" spans="2:37">
      <c r="B9" s="34" t="s">
        <v>21</v>
      </c>
      <c r="C9" s="37" t="s">
        <v>14</v>
      </c>
      <c r="D9" s="37" t="s">
        <v>20</v>
      </c>
      <c r="E9" s="37">
        <v>51</v>
      </c>
      <c r="F9" s="38" t="s">
        <v>16</v>
      </c>
      <c r="G9" s="36">
        <v>11</v>
      </c>
      <c r="H9" s="26" t="s">
        <v>17</v>
      </c>
      <c r="I9" s="157">
        <f t="shared" ref="I9:I13" si="4">SUM(E9+G9)</f>
        <v>62</v>
      </c>
      <c r="J9" s="39">
        <v>2700</v>
      </c>
      <c r="K9" s="29">
        <f t="shared" si="0"/>
        <v>167400</v>
      </c>
      <c r="L9" s="30">
        <f t="shared" si="1"/>
        <v>26156.25</v>
      </c>
      <c r="M9" s="31">
        <f t="shared" si="2"/>
        <v>16740</v>
      </c>
      <c r="N9" s="32">
        <f t="shared" si="3"/>
        <v>19694.117647058825</v>
      </c>
      <c r="O9" s="68" t="s">
        <v>18</v>
      </c>
      <c r="P9" s="7"/>
      <c r="Q9" s="7"/>
      <c r="R9" s="7"/>
      <c r="S9" s="7"/>
      <c r="T9" s="7"/>
      <c r="U9" s="7"/>
      <c r="V9" s="7"/>
      <c r="W9" s="7"/>
      <c r="AI9" s="3">
        <v>6.4</v>
      </c>
      <c r="AJ9" s="3">
        <v>10</v>
      </c>
      <c r="AK9" s="3">
        <v>8.5</v>
      </c>
    </row>
    <row r="10" spans="2:37">
      <c r="B10" s="34" t="s">
        <v>22</v>
      </c>
      <c r="C10" s="37" t="s">
        <v>14</v>
      </c>
      <c r="D10" s="37" t="s">
        <v>23</v>
      </c>
      <c r="E10" s="37">
        <v>88</v>
      </c>
      <c r="F10" s="38" t="s">
        <v>16</v>
      </c>
      <c r="G10" s="36">
        <v>43</v>
      </c>
      <c r="H10" s="26" t="s">
        <v>17</v>
      </c>
      <c r="I10" s="157">
        <f t="shared" si="4"/>
        <v>131</v>
      </c>
      <c r="J10" s="39">
        <v>2700</v>
      </c>
      <c r="K10" s="29">
        <f t="shared" si="0"/>
        <v>353700</v>
      </c>
      <c r="L10" s="30">
        <f t="shared" si="1"/>
        <v>55265.625</v>
      </c>
      <c r="M10" s="31">
        <f t="shared" si="2"/>
        <v>35370</v>
      </c>
      <c r="N10" s="32">
        <f t="shared" si="3"/>
        <v>41611.76470588235</v>
      </c>
      <c r="O10" s="68" t="s">
        <v>18</v>
      </c>
      <c r="P10" s="7"/>
      <c r="Q10" s="7"/>
      <c r="R10" s="7"/>
      <c r="S10" s="7"/>
      <c r="T10" s="7"/>
      <c r="U10" s="7"/>
      <c r="V10" s="7"/>
      <c r="W10" s="7"/>
      <c r="AI10" s="3">
        <v>6.4</v>
      </c>
      <c r="AJ10" s="3">
        <v>10</v>
      </c>
      <c r="AK10" s="3">
        <v>8.5</v>
      </c>
    </row>
    <row r="11" spans="2:37">
      <c r="B11" s="34" t="s">
        <v>24</v>
      </c>
      <c r="C11" s="37" t="s">
        <v>14</v>
      </c>
      <c r="D11" s="37" t="s">
        <v>23</v>
      </c>
      <c r="E11" s="37">
        <v>88</v>
      </c>
      <c r="F11" s="38" t="s">
        <v>16</v>
      </c>
      <c r="G11" s="36">
        <v>43</v>
      </c>
      <c r="H11" s="26" t="s">
        <v>17</v>
      </c>
      <c r="I11" s="27">
        <f t="shared" si="4"/>
        <v>131</v>
      </c>
      <c r="J11" s="28">
        <v>2700</v>
      </c>
      <c r="K11" s="29">
        <f t="shared" si="0"/>
        <v>353700</v>
      </c>
      <c r="L11" s="30">
        <f t="shared" si="1"/>
        <v>55265.625</v>
      </c>
      <c r="M11" s="31">
        <f t="shared" si="2"/>
        <v>35370</v>
      </c>
      <c r="N11" s="32">
        <f t="shared" si="3"/>
        <v>41611.76470588235</v>
      </c>
      <c r="O11" s="33" t="s">
        <v>18</v>
      </c>
      <c r="P11" s="7"/>
      <c r="Q11" s="7"/>
      <c r="R11" s="7"/>
      <c r="S11" s="7"/>
      <c r="T11" s="7"/>
      <c r="U11" s="7"/>
      <c r="V11" s="7"/>
      <c r="W11" s="7"/>
      <c r="AI11" s="3">
        <v>6.4</v>
      </c>
      <c r="AJ11" s="3">
        <v>10</v>
      </c>
      <c r="AK11" s="3">
        <v>8.5</v>
      </c>
    </row>
    <row r="12" spans="2:37">
      <c r="B12" s="34" t="s">
        <v>25</v>
      </c>
      <c r="C12" s="37" t="s">
        <v>14</v>
      </c>
      <c r="D12" s="37" t="s">
        <v>20</v>
      </c>
      <c r="E12" s="37">
        <v>51</v>
      </c>
      <c r="F12" s="38" t="s">
        <v>16</v>
      </c>
      <c r="G12" s="36">
        <v>11</v>
      </c>
      <c r="H12" s="26" t="s">
        <v>17</v>
      </c>
      <c r="I12" s="27">
        <f t="shared" si="4"/>
        <v>62</v>
      </c>
      <c r="J12" s="28">
        <v>2700</v>
      </c>
      <c r="K12" s="29">
        <f t="shared" si="0"/>
        <v>167400</v>
      </c>
      <c r="L12" s="30">
        <f t="shared" si="1"/>
        <v>26156.25</v>
      </c>
      <c r="M12" s="31">
        <f t="shared" si="2"/>
        <v>16740</v>
      </c>
      <c r="N12" s="32">
        <f t="shared" si="3"/>
        <v>19694.117647058825</v>
      </c>
      <c r="O12" s="33" t="s">
        <v>18</v>
      </c>
      <c r="P12" s="7"/>
      <c r="Q12" s="7"/>
      <c r="R12" s="7"/>
      <c r="S12" s="7"/>
      <c r="T12" s="7"/>
      <c r="U12" s="7"/>
      <c r="V12" s="7"/>
      <c r="W12" s="7"/>
      <c r="AI12" s="3">
        <v>6.4</v>
      </c>
      <c r="AJ12" s="3">
        <v>10</v>
      </c>
      <c r="AK12" s="3">
        <v>8.5</v>
      </c>
    </row>
    <row r="13" spans="2:37">
      <c r="B13" s="34" t="s">
        <v>26</v>
      </c>
      <c r="C13" s="37" t="s">
        <v>14</v>
      </c>
      <c r="D13" s="37" t="s">
        <v>20</v>
      </c>
      <c r="E13" s="37">
        <v>43</v>
      </c>
      <c r="F13" s="38" t="s">
        <v>16</v>
      </c>
      <c r="G13" s="25"/>
      <c r="H13" s="26" t="s">
        <v>17</v>
      </c>
      <c r="I13" s="27">
        <f t="shared" si="4"/>
        <v>43</v>
      </c>
      <c r="J13" s="28">
        <v>2700</v>
      </c>
      <c r="K13" s="29">
        <f t="shared" si="0"/>
        <v>116100</v>
      </c>
      <c r="L13" s="30">
        <f t="shared" si="1"/>
        <v>18140.625</v>
      </c>
      <c r="M13" s="31">
        <f t="shared" si="2"/>
        <v>11610</v>
      </c>
      <c r="N13" s="32">
        <f t="shared" si="3"/>
        <v>13658.823529411764</v>
      </c>
      <c r="O13" s="33" t="s">
        <v>18</v>
      </c>
      <c r="P13" s="7"/>
      <c r="Q13" s="7"/>
      <c r="R13" s="7"/>
      <c r="S13" s="7"/>
      <c r="T13" s="7"/>
      <c r="U13" s="7"/>
      <c r="V13" s="7"/>
      <c r="W13" s="7"/>
      <c r="AI13" s="3">
        <v>6.4</v>
      </c>
      <c r="AJ13" s="3">
        <v>10</v>
      </c>
      <c r="AK13" s="3">
        <v>8.5</v>
      </c>
    </row>
    <row r="14" spans="2:37" ht="16.5" thickBot="1">
      <c r="B14" s="40" t="s">
        <v>27</v>
      </c>
      <c r="C14" s="41" t="s">
        <v>14</v>
      </c>
      <c r="D14" s="41" t="s">
        <v>15</v>
      </c>
      <c r="E14" s="41">
        <v>31</v>
      </c>
      <c r="F14" s="42" t="s">
        <v>16</v>
      </c>
      <c r="G14" s="43"/>
      <c r="H14" s="44" t="s">
        <v>17</v>
      </c>
      <c r="I14" s="45">
        <f>SUM(E14+G14)</f>
        <v>31</v>
      </c>
      <c r="J14" s="46">
        <v>2700</v>
      </c>
      <c r="K14" s="47">
        <f t="shared" si="0"/>
        <v>83700</v>
      </c>
      <c r="L14" s="48">
        <f t="shared" si="1"/>
        <v>13078.125</v>
      </c>
      <c r="M14" s="49">
        <f t="shared" si="2"/>
        <v>8370</v>
      </c>
      <c r="N14" s="50">
        <f t="shared" si="3"/>
        <v>9847.0588235294126</v>
      </c>
      <c r="O14" s="51" t="s">
        <v>18</v>
      </c>
      <c r="P14" s="7"/>
      <c r="Q14" s="7"/>
      <c r="R14" s="7"/>
      <c r="S14" s="7"/>
      <c r="T14" s="7"/>
      <c r="U14" s="7"/>
      <c r="V14" s="7"/>
      <c r="W14" s="7"/>
      <c r="AI14" s="3">
        <v>6.4</v>
      </c>
      <c r="AJ14" s="3">
        <v>10</v>
      </c>
      <c r="AK14" s="3">
        <v>8.5</v>
      </c>
    </row>
    <row r="15" spans="2:37" ht="16.5" thickBot="1">
      <c r="L15" s="52"/>
      <c r="AI15" s="3">
        <v>6.4</v>
      </c>
      <c r="AJ15" s="3">
        <v>10</v>
      </c>
      <c r="AK15" s="3">
        <v>8.5</v>
      </c>
    </row>
    <row r="16" spans="2:37" ht="21" customHeight="1" thickBot="1">
      <c r="B16" s="124" t="s">
        <v>28</v>
      </c>
      <c r="C16" s="125"/>
      <c r="D16" s="125"/>
      <c r="E16" s="125"/>
      <c r="F16" s="125"/>
      <c r="G16" s="125"/>
      <c r="H16" s="125"/>
      <c r="I16" s="126"/>
      <c r="J16" s="130" t="s">
        <v>29</v>
      </c>
      <c r="P16" s="3" t="s">
        <v>0</v>
      </c>
      <c r="AI16" s="3">
        <v>6.4</v>
      </c>
      <c r="AJ16" s="3">
        <v>10</v>
      </c>
      <c r="AK16" s="3">
        <v>8.5</v>
      </c>
    </row>
    <row r="17" spans="2:37" ht="21" customHeight="1" thickBot="1">
      <c r="B17" s="149"/>
      <c r="C17" s="150"/>
      <c r="D17" s="150"/>
      <c r="E17" s="150"/>
      <c r="F17" s="150"/>
      <c r="G17" s="150"/>
      <c r="H17" s="150"/>
      <c r="I17" s="151"/>
      <c r="J17" s="131"/>
      <c r="K17" s="133" t="s">
        <v>3</v>
      </c>
      <c r="L17" s="136" t="s">
        <v>42</v>
      </c>
      <c r="M17" s="130" t="s">
        <v>43</v>
      </c>
      <c r="N17" s="139" t="s">
        <v>44</v>
      </c>
      <c r="O17" s="144" t="s">
        <v>4</v>
      </c>
    </row>
    <row r="18" spans="2:37" ht="16.5" customHeight="1">
      <c r="B18" s="153" t="s">
        <v>5</v>
      </c>
      <c r="C18" s="147" t="s">
        <v>6</v>
      </c>
      <c r="D18" s="147" t="s">
        <v>7</v>
      </c>
      <c r="E18" s="118" t="s">
        <v>8</v>
      </c>
      <c r="F18" s="118" t="s">
        <v>9</v>
      </c>
      <c r="G18" s="147" t="s">
        <v>30</v>
      </c>
      <c r="H18" s="142" t="s">
        <v>11</v>
      </c>
      <c r="I18" s="130" t="s">
        <v>12</v>
      </c>
      <c r="J18" s="152"/>
      <c r="K18" s="134"/>
      <c r="L18" s="137"/>
      <c r="M18" s="131"/>
      <c r="N18" s="140"/>
      <c r="O18" s="145"/>
      <c r="P18" s="3" t="s">
        <v>0</v>
      </c>
      <c r="AI18" s="3">
        <v>6.4</v>
      </c>
      <c r="AJ18" s="3">
        <v>10</v>
      </c>
      <c r="AK18" s="3">
        <v>8.5</v>
      </c>
    </row>
    <row r="19" spans="2:37" ht="16.5" thickBot="1">
      <c r="B19" s="154"/>
      <c r="C19" s="148"/>
      <c r="D19" s="148"/>
      <c r="E19" s="119"/>
      <c r="F19" s="119"/>
      <c r="G19" s="148"/>
      <c r="H19" s="143"/>
      <c r="I19" s="132"/>
      <c r="J19" s="143"/>
      <c r="K19" s="135"/>
      <c r="L19" s="138"/>
      <c r="M19" s="132"/>
      <c r="N19" s="141"/>
      <c r="O19" s="146"/>
      <c r="AI19" s="3">
        <v>6.4</v>
      </c>
      <c r="AJ19" s="3">
        <v>10</v>
      </c>
      <c r="AK19" s="3">
        <v>8.5</v>
      </c>
    </row>
    <row r="20" spans="2:37">
      <c r="B20" s="53">
        <v>100</v>
      </c>
      <c r="C20" s="54">
        <v>1</v>
      </c>
      <c r="D20" s="54" t="s">
        <v>31</v>
      </c>
      <c r="E20" s="55"/>
      <c r="F20" s="55"/>
      <c r="G20" s="54"/>
      <c r="H20" s="56"/>
      <c r="I20" s="57">
        <f>SUM(E20)</f>
        <v>0</v>
      </c>
      <c r="J20" s="58"/>
      <c r="K20" s="59">
        <f t="shared" ref="K20:K35" si="5">SUM(E20*J20)</f>
        <v>0</v>
      </c>
      <c r="L20" s="60">
        <f t="shared" ref="L20:L35" si="6">SUM(K20/AI20)</f>
        <v>0</v>
      </c>
      <c r="M20" s="59">
        <f t="shared" ref="M20:M35" si="7">SUM(K20/AJ20)</f>
        <v>0</v>
      </c>
      <c r="N20" s="58">
        <f t="shared" ref="N20:N35" si="8">SUM(K20/AK20)</f>
        <v>0</v>
      </c>
      <c r="O20" s="61" t="s">
        <v>32</v>
      </c>
      <c r="Q20" s="62"/>
      <c r="R20" s="62"/>
      <c r="S20" s="62"/>
      <c r="T20" s="62"/>
      <c r="U20" s="62"/>
      <c r="V20" s="62"/>
      <c r="W20" s="62"/>
      <c r="AI20" s="3">
        <v>6.4</v>
      </c>
      <c r="AJ20" s="3">
        <v>10</v>
      </c>
      <c r="AK20" s="3">
        <v>8.5</v>
      </c>
    </row>
    <row r="21" spans="2:37">
      <c r="B21" s="8">
        <v>101</v>
      </c>
      <c r="C21" s="9">
        <v>1</v>
      </c>
      <c r="D21" s="9" t="s">
        <v>15</v>
      </c>
      <c r="E21" s="63">
        <v>35</v>
      </c>
      <c r="F21" s="63" t="s">
        <v>16</v>
      </c>
      <c r="G21" s="9" t="s">
        <v>33</v>
      </c>
      <c r="H21" s="10" t="s">
        <v>17</v>
      </c>
      <c r="I21" s="21">
        <f>SUM(E21)</f>
        <v>35</v>
      </c>
      <c r="J21" s="28">
        <v>2700</v>
      </c>
      <c r="K21" s="64">
        <f t="shared" si="5"/>
        <v>94500</v>
      </c>
      <c r="L21" s="65">
        <f t="shared" si="6"/>
        <v>14765.625</v>
      </c>
      <c r="M21" s="66">
        <f t="shared" si="7"/>
        <v>9450</v>
      </c>
      <c r="N21" s="67">
        <f t="shared" si="8"/>
        <v>11117.64705882353</v>
      </c>
      <c r="O21" s="19" t="s">
        <v>18</v>
      </c>
      <c r="Q21" s="62"/>
      <c r="R21" s="62"/>
      <c r="S21" s="62"/>
      <c r="T21" s="62"/>
      <c r="U21" s="62"/>
      <c r="V21" s="62"/>
      <c r="W21" s="62"/>
      <c r="AI21" s="3">
        <v>6.4</v>
      </c>
      <c r="AJ21" s="3">
        <v>10</v>
      </c>
      <c r="AK21" s="3">
        <v>8.5</v>
      </c>
    </row>
    <row r="22" spans="2:37" ht="15.75" customHeight="1">
      <c r="B22" s="102">
        <v>102</v>
      </c>
      <c r="C22" s="103">
        <v>1</v>
      </c>
      <c r="D22" s="110" t="s">
        <v>15</v>
      </c>
      <c r="E22" s="111">
        <v>30</v>
      </c>
      <c r="F22" s="111" t="s">
        <v>16</v>
      </c>
      <c r="G22" s="103" t="s">
        <v>33</v>
      </c>
      <c r="H22" s="104" t="s">
        <v>17</v>
      </c>
      <c r="I22" s="112">
        <f>SUM(E22)</f>
        <v>30</v>
      </c>
      <c r="J22" s="106">
        <v>2700</v>
      </c>
      <c r="K22" s="105">
        <f t="shared" si="5"/>
        <v>81000</v>
      </c>
      <c r="L22" s="107">
        <f t="shared" si="6"/>
        <v>12656.25</v>
      </c>
      <c r="M22" s="105">
        <f t="shared" si="7"/>
        <v>8100</v>
      </c>
      <c r="N22" s="108">
        <f t="shared" si="8"/>
        <v>9529.4117647058829</v>
      </c>
      <c r="O22" s="109" t="s">
        <v>36</v>
      </c>
      <c r="AI22" s="3">
        <v>6.4</v>
      </c>
      <c r="AJ22" s="3">
        <v>10</v>
      </c>
      <c r="AK22" s="3">
        <v>8.5</v>
      </c>
    </row>
    <row r="23" spans="2:37">
      <c r="B23" s="34">
        <v>103</v>
      </c>
      <c r="C23" s="37">
        <v>1</v>
      </c>
      <c r="D23" s="9" t="s">
        <v>15</v>
      </c>
      <c r="E23" s="63">
        <v>35</v>
      </c>
      <c r="F23" s="63" t="s">
        <v>16</v>
      </c>
      <c r="G23" s="37">
        <v>1</v>
      </c>
      <c r="H23" s="38" t="s">
        <v>17</v>
      </c>
      <c r="I23" s="35">
        <f t="shared" ref="I23:I35" si="9">SUM(E23)</f>
        <v>35</v>
      </c>
      <c r="J23" s="28">
        <v>2700</v>
      </c>
      <c r="K23" s="29">
        <f t="shared" si="5"/>
        <v>94500</v>
      </c>
      <c r="L23" s="30">
        <f t="shared" si="6"/>
        <v>14765.625</v>
      </c>
      <c r="M23" s="31">
        <f t="shared" si="7"/>
        <v>9450</v>
      </c>
      <c r="N23" s="32">
        <f t="shared" si="8"/>
        <v>11117.64705882353</v>
      </c>
      <c r="O23" s="68" t="s">
        <v>18</v>
      </c>
      <c r="Q23" s="3" t="s">
        <v>0</v>
      </c>
      <c r="AI23" s="3">
        <v>6.4</v>
      </c>
      <c r="AJ23" s="3">
        <v>10</v>
      </c>
      <c r="AK23" s="3">
        <v>8.5</v>
      </c>
    </row>
    <row r="24" spans="2:37">
      <c r="B24" s="34">
        <v>104</v>
      </c>
      <c r="C24" s="37">
        <v>1</v>
      </c>
      <c r="D24" s="9" t="s">
        <v>15</v>
      </c>
      <c r="E24" s="63">
        <v>39</v>
      </c>
      <c r="F24" s="63" t="s">
        <v>16</v>
      </c>
      <c r="G24" s="37">
        <v>1</v>
      </c>
      <c r="H24" s="38" t="s">
        <v>17</v>
      </c>
      <c r="I24" s="35">
        <f t="shared" si="9"/>
        <v>39</v>
      </c>
      <c r="J24" s="28">
        <v>2700</v>
      </c>
      <c r="K24" s="29">
        <f t="shared" si="5"/>
        <v>105300</v>
      </c>
      <c r="L24" s="30">
        <f t="shared" si="6"/>
        <v>16453.125</v>
      </c>
      <c r="M24" s="31">
        <f t="shared" si="7"/>
        <v>10530</v>
      </c>
      <c r="N24" s="32">
        <f t="shared" si="8"/>
        <v>12388.235294117647</v>
      </c>
      <c r="O24" s="68" t="s">
        <v>18</v>
      </c>
      <c r="Q24" s="62"/>
      <c r="R24" s="62"/>
      <c r="S24" s="62"/>
      <c r="T24" s="62"/>
      <c r="U24" s="62"/>
      <c r="V24" s="62"/>
      <c r="W24" s="62"/>
      <c r="AI24" s="3">
        <v>6.4</v>
      </c>
      <c r="AJ24" s="3">
        <v>10</v>
      </c>
      <c r="AK24" s="3">
        <v>8.5</v>
      </c>
    </row>
    <row r="25" spans="2:37">
      <c r="B25" s="34">
        <v>105</v>
      </c>
      <c r="C25" s="37">
        <v>1</v>
      </c>
      <c r="D25" s="9" t="s">
        <v>15</v>
      </c>
      <c r="E25" s="63">
        <v>31</v>
      </c>
      <c r="F25" s="63" t="s">
        <v>16</v>
      </c>
      <c r="G25" s="37" t="s">
        <v>33</v>
      </c>
      <c r="H25" s="38" t="s">
        <v>17</v>
      </c>
      <c r="I25" s="35">
        <f t="shared" si="9"/>
        <v>31</v>
      </c>
      <c r="J25" s="39">
        <v>2700</v>
      </c>
      <c r="K25" s="29">
        <f t="shared" si="5"/>
        <v>83700</v>
      </c>
      <c r="L25" s="30">
        <f t="shared" si="6"/>
        <v>13078.125</v>
      </c>
      <c r="M25" s="31">
        <f t="shared" si="7"/>
        <v>8370</v>
      </c>
      <c r="N25" s="32">
        <f t="shared" si="8"/>
        <v>9847.0588235294126</v>
      </c>
      <c r="O25" s="68" t="s">
        <v>18</v>
      </c>
      <c r="Q25" s="62"/>
      <c r="R25" s="62"/>
      <c r="S25" s="62"/>
      <c r="T25" s="62"/>
      <c r="U25" s="62"/>
      <c r="V25" s="62"/>
      <c r="W25" s="62"/>
      <c r="AI25" s="3">
        <v>6.4</v>
      </c>
      <c r="AJ25" s="3">
        <v>10</v>
      </c>
      <c r="AK25" s="3">
        <v>8.5</v>
      </c>
    </row>
    <row r="26" spans="2:37">
      <c r="B26" s="34">
        <v>106</v>
      </c>
      <c r="C26" s="37">
        <v>1</v>
      </c>
      <c r="D26" s="37" t="s">
        <v>20</v>
      </c>
      <c r="E26" s="63">
        <v>50</v>
      </c>
      <c r="F26" s="63" t="s">
        <v>16</v>
      </c>
      <c r="G26" s="37" t="s">
        <v>33</v>
      </c>
      <c r="H26" s="38" t="s">
        <v>17</v>
      </c>
      <c r="I26" s="35">
        <f t="shared" si="9"/>
        <v>50</v>
      </c>
      <c r="J26" s="28">
        <v>2700</v>
      </c>
      <c r="K26" s="29">
        <f t="shared" si="5"/>
        <v>135000</v>
      </c>
      <c r="L26" s="30">
        <f t="shared" si="6"/>
        <v>21093.75</v>
      </c>
      <c r="M26" s="31">
        <f t="shared" si="7"/>
        <v>13500</v>
      </c>
      <c r="N26" s="32">
        <f t="shared" si="8"/>
        <v>15882.35294117647</v>
      </c>
      <c r="O26" s="68" t="s">
        <v>18</v>
      </c>
      <c r="AI26" s="3">
        <v>6.4</v>
      </c>
      <c r="AJ26" s="3">
        <v>10</v>
      </c>
      <c r="AK26" s="3">
        <v>8.5</v>
      </c>
    </row>
    <row r="27" spans="2:37">
      <c r="B27" s="34">
        <v>107</v>
      </c>
      <c r="C27" s="37">
        <v>1</v>
      </c>
      <c r="D27" s="37" t="s">
        <v>20</v>
      </c>
      <c r="E27" s="63">
        <v>64</v>
      </c>
      <c r="F27" s="63" t="s">
        <v>16</v>
      </c>
      <c r="G27" s="37" t="s">
        <v>33</v>
      </c>
      <c r="H27" s="38" t="s">
        <v>17</v>
      </c>
      <c r="I27" s="35">
        <f t="shared" si="9"/>
        <v>64</v>
      </c>
      <c r="J27" s="28">
        <v>2700</v>
      </c>
      <c r="K27" s="29">
        <f t="shared" si="5"/>
        <v>172800</v>
      </c>
      <c r="L27" s="30">
        <f t="shared" si="6"/>
        <v>27000</v>
      </c>
      <c r="M27" s="31">
        <f t="shared" si="7"/>
        <v>17280</v>
      </c>
      <c r="N27" s="32">
        <f t="shared" si="8"/>
        <v>20329.411764705881</v>
      </c>
      <c r="O27" s="68" t="s">
        <v>18</v>
      </c>
      <c r="AI27" s="3">
        <v>6.4</v>
      </c>
      <c r="AJ27" s="3">
        <v>10</v>
      </c>
      <c r="AK27" s="3">
        <v>8.5</v>
      </c>
    </row>
    <row r="28" spans="2:37">
      <c r="B28" s="34">
        <v>108</v>
      </c>
      <c r="C28" s="37">
        <v>1</v>
      </c>
      <c r="D28" s="37" t="s">
        <v>20</v>
      </c>
      <c r="E28" s="63">
        <v>64</v>
      </c>
      <c r="F28" s="63" t="s">
        <v>16</v>
      </c>
      <c r="G28" s="37" t="s">
        <v>33</v>
      </c>
      <c r="H28" s="38" t="s">
        <v>17</v>
      </c>
      <c r="I28" s="35">
        <f t="shared" si="9"/>
        <v>64</v>
      </c>
      <c r="J28" s="28">
        <v>2700</v>
      </c>
      <c r="K28" s="29">
        <f t="shared" si="5"/>
        <v>172800</v>
      </c>
      <c r="L28" s="30">
        <f t="shared" si="6"/>
        <v>27000</v>
      </c>
      <c r="M28" s="31">
        <f t="shared" si="7"/>
        <v>17280</v>
      </c>
      <c r="N28" s="32">
        <f t="shared" si="8"/>
        <v>20329.411764705881</v>
      </c>
      <c r="O28" s="68" t="s">
        <v>18</v>
      </c>
      <c r="AI28" s="3">
        <v>6.4</v>
      </c>
      <c r="AJ28" s="3">
        <v>10</v>
      </c>
      <c r="AK28" s="3">
        <v>8.5</v>
      </c>
    </row>
    <row r="29" spans="2:37">
      <c r="B29" s="34">
        <v>109</v>
      </c>
      <c r="C29" s="37">
        <v>1</v>
      </c>
      <c r="D29" s="37" t="s">
        <v>20</v>
      </c>
      <c r="E29" s="63">
        <v>50</v>
      </c>
      <c r="F29" s="63" t="s">
        <v>16</v>
      </c>
      <c r="G29" s="37" t="s">
        <v>33</v>
      </c>
      <c r="H29" s="38" t="s">
        <v>17</v>
      </c>
      <c r="I29" s="35">
        <f t="shared" si="9"/>
        <v>50</v>
      </c>
      <c r="J29" s="28">
        <v>2700</v>
      </c>
      <c r="K29" s="29">
        <f t="shared" si="5"/>
        <v>135000</v>
      </c>
      <c r="L29" s="30">
        <f t="shared" si="6"/>
        <v>21093.75</v>
      </c>
      <c r="M29" s="31">
        <f t="shared" si="7"/>
        <v>13500</v>
      </c>
      <c r="N29" s="32">
        <f t="shared" si="8"/>
        <v>15882.35294117647</v>
      </c>
      <c r="O29" s="68" t="s">
        <v>18</v>
      </c>
      <c r="AI29" s="3">
        <v>6.4</v>
      </c>
      <c r="AJ29" s="3">
        <v>10</v>
      </c>
      <c r="AK29" s="3">
        <v>8.5</v>
      </c>
    </row>
    <row r="30" spans="2:37">
      <c r="B30" s="34">
        <v>110</v>
      </c>
      <c r="C30" s="37">
        <v>1</v>
      </c>
      <c r="D30" s="9" t="s">
        <v>15</v>
      </c>
      <c r="E30" s="63">
        <v>31</v>
      </c>
      <c r="F30" s="63" t="s">
        <v>16</v>
      </c>
      <c r="G30" s="37" t="s">
        <v>33</v>
      </c>
      <c r="H30" s="38" t="s">
        <v>17</v>
      </c>
      <c r="I30" s="35">
        <f t="shared" si="9"/>
        <v>31</v>
      </c>
      <c r="J30" s="28">
        <v>2700</v>
      </c>
      <c r="K30" s="29">
        <f t="shared" si="5"/>
        <v>83700</v>
      </c>
      <c r="L30" s="30">
        <f t="shared" si="6"/>
        <v>13078.125</v>
      </c>
      <c r="M30" s="31">
        <f t="shared" si="7"/>
        <v>8370</v>
      </c>
      <c r="N30" s="32">
        <f t="shared" si="8"/>
        <v>9847.0588235294126</v>
      </c>
      <c r="O30" s="68" t="s">
        <v>18</v>
      </c>
      <c r="AI30" s="3">
        <v>6.4</v>
      </c>
      <c r="AJ30" s="3">
        <v>10</v>
      </c>
      <c r="AK30" s="3">
        <v>8.5</v>
      </c>
    </row>
    <row r="31" spans="2:37">
      <c r="B31" s="34">
        <v>111</v>
      </c>
      <c r="C31" s="37">
        <v>1</v>
      </c>
      <c r="D31" s="9" t="s">
        <v>15</v>
      </c>
      <c r="E31" s="63">
        <v>39</v>
      </c>
      <c r="F31" s="63" t="s">
        <v>16</v>
      </c>
      <c r="G31" s="37">
        <v>1</v>
      </c>
      <c r="H31" s="38" t="s">
        <v>17</v>
      </c>
      <c r="I31" s="35">
        <f t="shared" si="9"/>
        <v>39</v>
      </c>
      <c r="J31" s="28">
        <v>2700</v>
      </c>
      <c r="K31" s="29">
        <f t="shared" si="5"/>
        <v>105300</v>
      </c>
      <c r="L31" s="30">
        <f t="shared" si="6"/>
        <v>16453.125</v>
      </c>
      <c r="M31" s="31">
        <f t="shared" si="7"/>
        <v>10530</v>
      </c>
      <c r="N31" s="32">
        <f t="shared" si="8"/>
        <v>12388.235294117647</v>
      </c>
      <c r="O31" s="68" t="s">
        <v>18</v>
      </c>
      <c r="AI31" s="3">
        <v>6.4</v>
      </c>
      <c r="AJ31" s="3">
        <v>10</v>
      </c>
      <c r="AK31" s="3">
        <v>8.5</v>
      </c>
    </row>
    <row r="32" spans="2:37">
      <c r="B32" s="34">
        <v>112</v>
      </c>
      <c r="C32" s="37">
        <v>1</v>
      </c>
      <c r="D32" s="9" t="s">
        <v>15</v>
      </c>
      <c r="E32" s="63">
        <v>35</v>
      </c>
      <c r="F32" s="63" t="s">
        <v>16</v>
      </c>
      <c r="G32" s="37">
        <v>1</v>
      </c>
      <c r="H32" s="38" t="s">
        <v>17</v>
      </c>
      <c r="I32" s="35">
        <f t="shared" si="9"/>
        <v>35</v>
      </c>
      <c r="J32" s="28">
        <v>2700</v>
      </c>
      <c r="K32" s="29">
        <f t="shared" si="5"/>
        <v>94500</v>
      </c>
      <c r="L32" s="30">
        <f t="shared" si="6"/>
        <v>14765.625</v>
      </c>
      <c r="M32" s="31">
        <f t="shared" si="7"/>
        <v>9450</v>
      </c>
      <c r="N32" s="32">
        <f t="shared" si="8"/>
        <v>11117.64705882353</v>
      </c>
      <c r="O32" s="68" t="s">
        <v>18</v>
      </c>
      <c r="AI32" s="3">
        <v>6.4</v>
      </c>
      <c r="AJ32" s="3">
        <v>10</v>
      </c>
      <c r="AK32" s="3">
        <v>8.5</v>
      </c>
    </row>
    <row r="33" spans="2:37">
      <c r="B33" s="34">
        <v>113</v>
      </c>
      <c r="C33" s="37">
        <v>1</v>
      </c>
      <c r="D33" s="9" t="s">
        <v>15</v>
      </c>
      <c r="E33" s="63">
        <v>30</v>
      </c>
      <c r="F33" s="63" t="s">
        <v>16</v>
      </c>
      <c r="G33" s="37" t="s">
        <v>33</v>
      </c>
      <c r="H33" s="38" t="s">
        <v>17</v>
      </c>
      <c r="I33" s="35">
        <f t="shared" si="9"/>
        <v>30</v>
      </c>
      <c r="J33" s="28">
        <v>2700</v>
      </c>
      <c r="K33" s="29">
        <f t="shared" si="5"/>
        <v>81000</v>
      </c>
      <c r="L33" s="30">
        <f t="shared" si="6"/>
        <v>12656.25</v>
      </c>
      <c r="M33" s="31">
        <f t="shared" si="7"/>
        <v>8100</v>
      </c>
      <c r="N33" s="32">
        <f t="shared" si="8"/>
        <v>9529.4117647058829</v>
      </c>
      <c r="O33" s="68" t="s">
        <v>18</v>
      </c>
      <c r="AI33" s="3">
        <v>6.4</v>
      </c>
      <c r="AJ33" s="3">
        <v>10</v>
      </c>
      <c r="AK33" s="3">
        <v>8.5</v>
      </c>
    </row>
    <row r="34" spans="2:37">
      <c r="B34" s="34">
        <v>114</v>
      </c>
      <c r="C34" s="37">
        <v>1</v>
      </c>
      <c r="D34" s="9" t="s">
        <v>15</v>
      </c>
      <c r="E34" s="63">
        <v>35</v>
      </c>
      <c r="F34" s="63" t="s">
        <v>16</v>
      </c>
      <c r="G34" s="37" t="s">
        <v>33</v>
      </c>
      <c r="H34" s="38" t="s">
        <v>17</v>
      </c>
      <c r="I34" s="35">
        <f t="shared" si="9"/>
        <v>35</v>
      </c>
      <c r="J34" s="28">
        <v>2700</v>
      </c>
      <c r="K34" s="29">
        <f t="shared" si="5"/>
        <v>94500</v>
      </c>
      <c r="L34" s="30">
        <f t="shared" si="6"/>
        <v>14765.625</v>
      </c>
      <c r="M34" s="31">
        <f t="shared" si="7"/>
        <v>9450</v>
      </c>
      <c r="N34" s="32">
        <f t="shared" si="8"/>
        <v>11117.64705882353</v>
      </c>
      <c r="O34" s="68" t="s">
        <v>18</v>
      </c>
      <c r="AI34" s="3">
        <v>6.4</v>
      </c>
      <c r="AJ34" s="3">
        <v>10</v>
      </c>
      <c r="AK34" s="3">
        <v>8.5</v>
      </c>
    </row>
    <row r="35" spans="2:37" ht="16.5" thickBot="1">
      <c r="B35" s="69" t="s">
        <v>45</v>
      </c>
      <c r="C35" s="70">
        <v>1</v>
      </c>
      <c r="D35" s="70" t="s">
        <v>31</v>
      </c>
      <c r="E35" s="71"/>
      <c r="F35" s="71"/>
      <c r="G35" s="70"/>
      <c r="H35" s="72"/>
      <c r="I35" s="73">
        <f t="shared" si="9"/>
        <v>0</v>
      </c>
      <c r="J35" s="74"/>
      <c r="K35" s="75">
        <f t="shared" si="5"/>
        <v>0</v>
      </c>
      <c r="L35" s="76">
        <f t="shared" si="6"/>
        <v>0</v>
      </c>
      <c r="M35" s="75">
        <f t="shared" si="7"/>
        <v>0</v>
      </c>
      <c r="N35" s="77">
        <f t="shared" si="8"/>
        <v>0</v>
      </c>
      <c r="O35" s="78" t="s">
        <v>32</v>
      </c>
      <c r="AI35" s="3">
        <v>6.4</v>
      </c>
      <c r="AJ35" s="3">
        <v>10</v>
      </c>
      <c r="AK35" s="3">
        <v>8.5</v>
      </c>
    </row>
    <row r="36" spans="2:37" ht="16.5" thickBot="1">
      <c r="L36" s="3" t="s">
        <v>0</v>
      </c>
      <c r="AI36" s="3">
        <v>6.4</v>
      </c>
      <c r="AJ36" s="3">
        <v>10</v>
      </c>
      <c r="AK36" s="3">
        <v>8.5</v>
      </c>
    </row>
    <row r="37" spans="2:37" ht="21.75" customHeight="1" thickBot="1">
      <c r="B37" s="124" t="s">
        <v>34</v>
      </c>
      <c r="C37" s="125"/>
      <c r="D37" s="125"/>
      <c r="E37" s="125"/>
      <c r="F37" s="125"/>
      <c r="G37" s="125"/>
      <c r="H37" s="125"/>
      <c r="I37" s="126"/>
      <c r="J37" s="130" t="s">
        <v>29</v>
      </c>
      <c r="P37" s="3" t="s">
        <v>0</v>
      </c>
      <c r="Q37" s="3" t="s">
        <v>0</v>
      </c>
      <c r="AI37" s="3">
        <v>6.4</v>
      </c>
      <c r="AJ37" s="3">
        <v>10</v>
      </c>
      <c r="AK37" s="3">
        <v>8.5</v>
      </c>
    </row>
    <row r="38" spans="2:37" ht="21.75" customHeight="1" thickBot="1">
      <c r="B38" s="149"/>
      <c r="C38" s="150"/>
      <c r="D38" s="150"/>
      <c r="E38" s="150"/>
      <c r="F38" s="150"/>
      <c r="G38" s="150"/>
      <c r="H38" s="150"/>
      <c r="I38" s="151"/>
      <c r="J38" s="131"/>
      <c r="K38" s="133" t="s">
        <v>3</v>
      </c>
      <c r="L38" s="136" t="s">
        <v>42</v>
      </c>
      <c r="M38" s="130" t="s">
        <v>43</v>
      </c>
      <c r="N38" s="139" t="s">
        <v>44</v>
      </c>
      <c r="O38" s="144" t="s">
        <v>4</v>
      </c>
    </row>
    <row r="39" spans="2:37" ht="16.5" customHeight="1">
      <c r="B39" s="153" t="s">
        <v>5</v>
      </c>
      <c r="C39" s="147" t="s">
        <v>6</v>
      </c>
      <c r="D39" s="147" t="s">
        <v>7</v>
      </c>
      <c r="E39" s="118" t="s">
        <v>8</v>
      </c>
      <c r="F39" s="118" t="s">
        <v>9</v>
      </c>
      <c r="G39" s="147" t="s">
        <v>30</v>
      </c>
      <c r="H39" s="142" t="s">
        <v>11</v>
      </c>
      <c r="I39" s="130" t="s">
        <v>12</v>
      </c>
      <c r="J39" s="152"/>
      <c r="K39" s="134"/>
      <c r="L39" s="137"/>
      <c r="M39" s="131"/>
      <c r="N39" s="140"/>
      <c r="O39" s="145"/>
      <c r="Q39" s="3" t="s">
        <v>0</v>
      </c>
      <c r="AI39" s="3">
        <v>6.4</v>
      </c>
      <c r="AJ39" s="3">
        <v>10</v>
      </c>
      <c r="AK39" s="3">
        <v>8.5</v>
      </c>
    </row>
    <row r="40" spans="2:37" ht="16.5" thickBot="1">
      <c r="B40" s="154"/>
      <c r="C40" s="148"/>
      <c r="D40" s="148"/>
      <c r="E40" s="119"/>
      <c r="F40" s="119"/>
      <c r="G40" s="148"/>
      <c r="H40" s="143"/>
      <c r="I40" s="132"/>
      <c r="J40" s="143"/>
      <c r="K40" s="135"/>
      <c r="L40" s="138"/>
      <c r="M40" s="132"/>
      <c r="N40" s="141"/>
      <c r="O40" s="146"/>
      <c r="AI40" s="3">
        <v>6.4</v>
      </c>
      <c r="AJ40" s="3">
        <v>10</v>
      </c>
      <c r="AK40" s="3">
        <v>8.5</v>
      </c>
    </row>
    <row r="41" spans="2:37">
      <c r="B41" s="20">
        <v>201</v>
      </c>
      <c r="C41" s="79">
        <v>2</v>
      </c>
      <c r="D41" s="37" t="s">
        <v>23</v>
      </c>
      <c r="E41" s="14">
        <v>99</v>
      </c>
      <c r="F41" s="14" t="s">
        <v>16</v>
      </c>
      <c r="G41" s="79">
        <v>2</v>
      </c>
      <c r="H41" s="80" t="s">
        <v>35</v>
      </c>
      <c r="I41" s="81">
        <f>SUM(E41)</f>
        <v>99</v>
      </c>
      <c r="J41" s="82">
        <v>2700</v>
      </c>
      <c r="K41" s="29">
        <f t="shared" ref="K41:K56" si="10">SUM(E41*J41)</f>
        <v>267300</v>
      </c>
      <c r="L41" s="30">
        <f t="shared" ref="L41:L56" si="11">SUM(K41/AI41)</f>
        <v>41765.625</v>
      </c>
      <c r="M41" s="31">
        <f t="shared" ref="M41:M56" si="12">SUM(K41/AJ41)</f>
        <v>26730</v>
      </c>
      <c r="N41" s="32">
        <f t="shared" ref="N41:N56" si="13">SUM(K41/AK41)</f>
        <v>31447.058823529413</v>
      </c>
      <c r="O41" s="68" t="s">
        <v>18</v>
      </c>
      <c r="Q41" s="62"/>
      <c r="R41" s="62"/>
      <c r="S41" s="62"/>
      <c r="T41" s="62"/>
      <c r="U41" s="62"/>
      <c r="V41" s="62"/>
      <c r="W41" s="62"/>
      <c r="AI41" s="3">
        <v>6.4</v>
      </c>
      <c r="AJ41" s="3">
        <v>10</v>
      </c>
      <c r="AK41" s="3">
        <v>8.5</v>
      </c>
    </row>
    <row r="42" spans="2:37">
      <c r="B42" s="34">
        <v>202</v>
      </c>
      <c r="C42" s="37">
        <v>2</v>
      </c>
      <c r="D42" s="37" t="s">
        <v>20</v>
      </c>
      <c r="E42" s="63">
        <v>54</v>
      </c>
      <c r="F42" s="63" t="s">
        <v>16</v>
      </c>
      <c r="G42" s="37">
        <v>1</v>
      </c>
      <c r="H42" s="38" t="s">
        <v>17</v>
      </c>
      <c r="I42" s="35">
        <f>SUM(E42)</f>
        <v>54</v>
      </c>
      <c r="J42" s="83">
        <v>2700</v>
      </c>
      <c r="K42" s="29">
        <f t="shared" si="10"/>
        <v>145800</v>
      </c>
      <c r="L42" s="30">
        <f t="shared" si="11"/>
        <v>22781.25</v>
      </c>
      <c r="M42" s="31">
        <f t="shared" si="12"/>
        <v>14580</v>
      </c>
      <c r="N42" s="32">
        <f t="shared" si="13"/>
        <v>17152.941176470587</v>
      </c>
      <c r="O42" s="68" t="s">
        <v>18</v>
      </c>
      <c r="AI42" s="3">
        <v>6.4</v>
      </c>
      <c r="AJ42" s="3">
        <v>10</v>
      </c>
      <c r="AK42" s="3">
        <v>8.5</v>
      </c>
    </row>
    <row r="43" spans="2:37">
      <c r="B43" s="34">
        <v>203</v>
      </c>
      <c r="C43" s="37">
        <v>2</v>
      </c>
      <c r="D43" s="37" t="s">
        <v>15</v>
      </c>
      <c r="E43" s="63">
        <v>38</v>
      </c>
      <c r="F43" s="63" t="s">
        <v>16</v>
      </c>
      <c r="G43" s="37">
        <v>1</v>
      </c>
      <c r="H43" s="38" t="s">
        <v>17</v>
      </c>
      <c r="I43" s="35">
        <f t="shared" ref="I43:I52" si="14">SUM(E43)</f>
        <v>38</v>
      </c>
      <c r="J43" s="83">
        <v>2700</v>
      </c>
      <c r="K43" s="29">
        <f t="shared" si="10"/>
        <v>102600</v>
      </c>
      <c r="L43" s="30">
        <f t="shared" si="11"/>
        <v>16031.25</v>
      </c>
      <c r="M43" s="31">
        <f t="shared" si="12"/>
        <v>10260</v>
      </c>
      <c r="N43" s="32">
        <f t="shared" si="13"/>
        <v>12070.588235294117</v>
      </c>
      <c r="O43" s="68" t="s">
        <v>18</v>
      </c>
      <c r="AI43" s="3">
        <v>6.4</v>
      </c>
      <c r="AJ43" s="3">
        <v>10</v>
      </c>
      <c r="AK43" s="3">
        <v>8.5</v>
      </c>
    </row>
    <row r="44" spans="2:37">
      <c r="B44" s="34">
        <v>204</v>
      </c>
      <c r="C44" s="37">
        <v>2</v>
      </c>
      <c r="D44" s="37" t="s">
        <v>15</v>
      </c>
      <c r="E44" s="63">
        <v>36</v>
      </c>
      <c r="F44" s="63" t="s">
        <v>16</v>
      </c>
      <c r="G44" s="37">
        <v>1</v>
      </c>
      <c r="H44" s="38" t="s">
        <v>17</v>
      </c>
      <c r="I44" s="35">
        <f t="shared" si="14"/>
        <v>36</v>
      </c>
      <c r="J44" s="83">
        <v>2700</v>
      </c>
      <c r="K44" s="29">
        <f t="shared" si="10"/>
        <v>97200</v>
      </c>
      <c r="L44" s="30">
        <f t="shared" si="11"/>
        <v>15187.5</v>
      </c>
      <c r="M44" s="31">
        <f t="shared" si="12"/>
        <v>9720</v>
      </c>
      <c r="N44" s="32">
        <f t="shared" si="13"/>
        <v>11435.294117647059</v>
      </c>
      <c r="O44" s="68" t="s">
        <v>18</v>
      </c>
      <c r="AI44" s="3">
        <v>6.4</v>
      </c>
      <c r="AJ44" s="3">
        <v>10</v>
      </c>
      <c r="AK44" s="3">
        <v>8.5</v>
      </c>
    </row>
    <row r="45" spans="2:37">
      <c r="B45" s="34">
        <v>205</v>
      </c>
      <c r="C45" s="37">
        <v>2</v>
      </c>
      <c r="D45" s="37" t="s">
        <v>20</v>
      </c>
      <c r="E45" s="63">
        <v>60</v>
      </c>
      <c r="F45" s="63" t="s">
        <v>16</v>
      </c>
      <c r="G45" s="37">
        <v>1</v>
      </c>
      <c r="H45" s="38" t="s">
        <v>17</v>
      </c>
      <c r="I45" s="35">
        <f t="shared" si="14"/>
        <v>60</v>
      </c>
      <c r="J45" s="83">
        <v>2700</v>
      </c>
      <c r="K45" s="29">
        <f t="shared" si="10"/>
        <v>162000</v>
      </c>
      <c r="L45" s="30">
        <f t="shared" si="11"/>
        <v>25312.5</v>
      </c>
      <c r="M45" s="31">
        <f t="shared" si="12"/>
        <v>16200</v>
      </c>
      <c r="N45" s="32">
        <f t="shared" si="13"/>
        <v>19058.823529411766</v>
      </c>
      <c r="O45" s="68" t="s">
        <v>18</v>
      </c>
      <c r="AI45" s="3">
        <v>6.4</v>
      </c>
      <c r="AJ45" s="3">
        <v>10</v>
      </c>
      <c r="AK45" s="3">
        <v>8.5</v>
      </c>
    </row>
    <row r="46" spans="2:37" ht="15.75" customHeight="1">
      <c r="B46" s="34">
        <v>206</v>
      </c>
      <c r="C46" s="37">
        <v>2</v>
      </c>
      <c r="D46" s="37" t="s">
        <v>15</v>
      </c>
      <c r="E46" s="63">
        <v>38</v>
      </c>
      <c r="F46" s="63" t="s">
        <v>16</v>
      </c>
      <c r="G46" s="37">
        <v>1</v>
      </c>
      <c r="H46" s="38" t="s">
        <v>17</v>
      </c>
      <c r="I46" s="35">
        <f t="shared" si="14"/>
        <v>38</v>
      </c>
      <c r="J46" s="83">
        <v>2700</v>
      </c>
      <c r="K46" s="29">
        <f t="shared" si="10"/>
        <v>102600</v>
      </c>
      <c r="L46" s="30">
        <f t="shared" si="11"/>
        <v>16031.25</v>
      </c>
      <c r="M46" s="31">
        <f t="shared" si="12"/>
        <v>11400</v>
      </c>
      <c r="N46" s="32">
        <f t="shared" si="13"/>
        <v>12070.588235294117</v>
      </c>
      <c r="O46" s="68" t="s">
        <v>18</v>
      </c>
      <c r="P46" s="84"/>
      <c r="Q46" s="62"/>
      <c r="R46" s="62"/>
      <c r="S46" s="62"/>
      <c r="T46" s="62"/>
      <c r="U46" s="62"/>
      <c r="V46" s="62"/>
      <c r="W46" s="62"/>
      <c r="AI46" s="3">
        <v>6.4</v>
      </c>
      <c r="AJ46" s="3">
        <v>9</v>
      </c>
      <c r="AK46" s="3">
        <v>8.5</v>
      </c>
    </row>
    <row r="47" spans="2:37">
      <c r="B47" s="34">
        <v>207</v>
      </c>
      <c r="C47" s="37">
        <v>2</v>
      </c>
      <c r="D47" s="37" t="s">
        <v>20</v>
      </c>
      <c r="E47" s="39">
        <v>58</v>
      </c>
      <c r="F47" s="39" t="s">
        <v>16</v>
      </c>
      <c r="G47" s="37">
        <v>1</v>
      </c>
      <c r="H47" s="38" t="s">
        <v>17</v>
      </c>
      <c r="I47" s="35">
        <f t="shared" si="14"/>
        <v>58</v>
      </c>
      <c r="J47" s="83">
        <v>2700</v>
      </c>
      <c r="K47" s="29">
        <f t="shared" si="10"/>
        <v>156600</v>
      </c>
      <c r="L47" s="30">
        <f t="shared" si="11"/>
        <v>24468.75</v>
      </c>
      <c r="M47" s="31">
        <f t="shared" si="12"/>
        <v>15660</v>
      </c>
      <c r="N47" s="32">
        <f t="shared" si="13"/>
        <v>18423.529411764706</v>
      </c>
      <c r="O47" s="68" t="s">
        <v>18</v>
      </c>
      <c r="AI47" s="3">
        <v>6.4</v>
      </c>
      <c r="AJ47" s="3">
        <v>10</v>
      </c>
      <c r="AK47" s="3">
        <v>8.5</v>
      </c>
    </row>
    <row r="48" spans="2:37">
      <c r="B48" s="34">
        <v>208</v>
      </c>
      <c r="C48" s="37">
        <v>2</v>
      </c>
      <c r="D48" s="37" t="s">
        <v>23</v>
      </c>
      <c r="E48" s="63">
        <v>99</v>
      </c>
      <c r="F48" s="63" t="s">
        <v>16</v>
      </c>
      <c r="G48" s="37">
        <v>2</v>
      </c>
      <c r="H48" s="38" t="s">
        <v>35</v>
      </c>
      <c r="I48" s="35">
        <f t="shared" si="14"/>
        <v>99</v>
      </c>
      <c r="J48" s="83">
        <v>2700</v>
      </c>
      <c r="K48" s="29">
        <f t="shared" si="10"/>
        <v>267300</v>
      </c>
      <c r="L48" s="30">
        <f t="shared" si="11"/>
        <v>41765.625</v>
      </c>
      <c r="M48" s="31">
        <f t="shared" si="12"/>
        <v>26730</v>
      </c>
      <c r="N48" s="32">
        <f t="shared" si="13"/>
        <v>31447.058823529413</v>
      </c>
      <c r="O48" s="68" t="s">
        <v>36</v>
      </c>
      <c r="AI48" s="3">
        <v>6.4</v>
      </c>
      <c r="AJ48" s="3">
        <v>10</v>
      </c>
      <c r="AK48" s="3">
        <v>8.5</v>
      </c>
    </row>
    <row r="49" spans="2:37">
      <c r="B49" s="34">
        <v>209</v>
      </c>
      <c r="C49" s="37">
        <v>2</v>
      </c>
      <c r="D49" s="37" t="s">
        <v>23</v>
      </c>
      <c r="E49" s="39">
        <v>99</v>
      </c>
      <c r="F49" s="39" t="s">
        <v>16</v>
      </c>
      <c r="G49" s="37">
        <v>2</v>
      </c>
      <c r="H49" s="38" t="s">
        <v>35</v>
      </c>
      <c r="I49" s="35">
        <f t="shared" si="14"/>
        <v>99</v>
      </c>
      <c r="J49" s="83">
        <v>2700</v>
      </c>
      <c r="K49" s="29">
        <f t="shared" si="10"/>
        <v>267300</v>
      </c>
      <c r="L49" s="30">
        <f t="shared" si="11"/>
        <v>41765.625</v>
      </c>
      <c r="M49" s="31">
        <f t="shared" si="12"/>
        <v>29700</v>
      </c>
      <c r="N49" s="32">
        <f t="shared" si="13"/>
        <v>31447.058823529413</v>
      </c>
      <c r="O49" s="68" t="s">
        <v>18</v>
      </c>
      <c r="P49" s="84"/>
      <c r="Q49" s="62"/>
      <c r="R49" s="62"/>
      <c r="S49" s="62"/>
      <c r="T49" s="62"/>
      <c r="U49" s="62"/>
      <c r="V49" s="62"/>
      <c r="W49" s="62"/>
      <c r="AI49" s="3">
        <v>6.4</v>
      </c>
      <c r="AJ49" s="3">
        <v>9</v>
      </c>
      <c r="AK49" s="3">
        <v>8.5</v>
      </c>
    </row>
    <row r="50" spans="2:37">
      <c r="B50" s="34">
        <v>210</v>
      </c>
      <c r="C50" s="37">
        <v>2</v>
      </c>
      <c r="D50" s="37" t="s">
        <v>20</v>
      </c>
      <c r="E50" s="63">
        <v>58</v>
      </c>
      <c r="F50" s="63" t="s">
        <v>16</v>
      </c>
      <c r="G50" s="37">
        <v>1</v>
      </c>
      <c r="H50" s="38" t="s">
        <v>17</v>
      </c>
      <c r="I50" s="35">
        <f t="shared" si="14"/>
        <v>58</v>
      </c>
      <c r="J50" s="83">
        <v>2700</v>
      </c>
      <c r="K50" s="29">
        <f t="shared" si="10"/>
        <v>156600</v>
      </c>
      <c r="L50" s="30">
        <f t="shared" si="11"/>
        <v>24468.75</v>
      </c>
      <c r="M50" s="31">
        <f t="shared" si="12"/>
        <v>15660</v>
      </c>
      <c r="N50" s="32">
        <f t="shared" si="13"/>
        <v>18423.529411764706</v>
      </c>
      <c r="O50" s="68" t="s">
        <v>18</v>
      </c>
      <c r="AI50" s="3">
        <v>6.4</v>
      </c>
      <c r="AJ50" s="3">
        <v>10</v>
      </c>
      <c r="AK50" s="3">
        <v>8.5</v>
      </c>
    </row>
    <row r="51" spans="2:37">
      <c r="B51" s="34">
        <v>211</v>
      </c>
      <c r="C51" s="37">
        <v>2</v>
      </c>
      <c r="D51" s="85" t="s">
        <v>15</v>
      </c>
      <c r="E51" s="86">
        <v>38</v>
      </c>
      <c r="F51" s="87" t="s">
        <v>16</v>
      </c>
      <c r="G51" s="85">
        <v>1</v>
      </c>
      <c r="H51" s="38" t="s">
        <v>17</v>
      </c>
      <c r="I51" s="35">
        <f t="shared" si="14"/>
        <v>38</v>
      </c>
      <c r="J51" s="83">
        <v>2700</v>
      </c>
      <c r="K51" s="29">
        <f t="shared" si="10"/>
        <v>102600</v>
      </c>
      <c r="L51" s="30">
        <f t="shared" si="11"/>
        <v>16031.25</v>
      </c>
      <c r="M51" s="31">
        <f t="shared" si="12"/>
        <v>10260</v>
      </c>
      <c r="N51" s="32">
        <f t="shared" si="13"/>
        <v>12070.588235294117</v>
      </c>
      <c r="O51" s="88" t="s">
        <v>18</v>
      </c>
      <c r="AI51" s="3">
        <v>6.4</v>
      </c>
      <c r="AJ51" s="3">
        <v>10</v>
      </c>
      <c r="AK51" s="3">
        <v>8.5</v>
      </c>
    </row>
    <row r="52" spans="2:37">
      <c r="B52" s="34">
        <v>212</v>
      </c>
      <c r="C52" s="37">
        <v>2</v>
      </c>
      <c r="D52" s="85" t="s">
        <v>20</v>
      </c>
      <c r="E52" s="86">
        <v>60</v>
      </c>
      <c r="F52" s="87" t="s">
        <v>16</v>
      </c>
      <c r="G52" s="85">
        <v>1</v>
      </c>
      <c r="H52" s="38" t="s">
        <v>17</v>
      </c>
      <c r="I52" s="35">
        <f t="shared" si="14"/>
        <v>60</v>
      </c>
      <c r="J52" s="83">
        <v>2700</v>
      </c>
      <c r="K52" s="29">
        <f t="shared" si="10"/>
        <v>162000</v>
      </c>
      <c r="L52" s="30">
        <f t="shared" si="11"/>
        <v>25312.5</v>
      </c>
      <c r="M52" s="31">
        <f t="shared" si="12"/>
        <v>16200</v>
      </c>
      <c r="N52" s="32">
        <f t="shared" si="13"/>
        <v>19058.823529411766</v>
      </c>
      <c r="O52" s="88" t="s">
        <v>18</v>
      </c>
      <c r="AI52" s="3">
        <v>6.4</v>
      </c>
      <c r="AJ52" s="3">
        <v>10</v>
      </c>
      <c r="AK52" s="3">
        <v>8.5</v>
      </c>
    </row>
    <row r="53" spans="2:37">
      <c r="B53" s="34">
        <v>213</v>
      </c>
      <c r="C53" s="37">
        <v>2</v>
      </c>
      <c r="D53" s="85" t="s">
        <v>15</v>
      </c>
      <c r="E53" s="86">
        <v>36</v>
      </c>
      <c r="F53" s="87" t="s">
        <v>16</v>
      </c>
      <c r="G53" s="85">
        <v>1</v>
      </c>
      <c r="H53" s="38" t="s">
        <v>17</v>
      </c>
      <c r="I53" s="35">
        <f>SUM(E53)</f>
        <v>36</v>
      </c>
      <c r="J53" s="83">
        <v>2700</v>
      </c>
      <c r="K53" s="29">
        <f t="shared" si="10"/>
        <v>97200</v>
      </c>
      <c r="L53" s="30">
        <f t="shared" si="11"/>
        <v>15187.5</v>
      </c>
      <c r="M53" s="31">
        <f t="shared" si="12"/>
        <v>9720</v>
      </c>
      <c r="N53" s="32">
        <f t="shared" si="13"/>
        <v>11435.294117647059</v>
      </c>
      <c r="O53" s="88" t="s">
        <v>18</v>
      </c>
      <c r="AI53" s="3">
        <v>6.4</v>
      </c>
      <c r="AJ53" s="3">
        <v>10</v>
      </c>
      <c r="AK53" s="3">
        <v>8.5</v>
      </c>
    </row>
    <row r="54" spans="2:37">
      <c r="B54" s="34">
        <v>214</v>
      </c>
      <c r="C54" s="37">
        <v>2</v>
      </c>
      <c r="D54" s="85" t="s">
        <v>15</v>
      </c>
      <c r="E54" s="86">
        <v>38</v>
      </c>
      <c r="F54" s="87" t="s">
        <v>16</v>
      </c>
      <c r="G54" s="85">
        <v>1</v>
      </c>
      <c r="H54" s="38" t="s">
        <v>17</v>
      </c>
      <c r="I54" s="35">
        <f t="shared" ref="I54:I56" si="15">SUM(E54)</f>
        <v>38</v>
      </c>
      <c r="J54" s="83">
        <v>2700</v>
      </c>
      <c r="K54" s="29">
        <f t="shared" si="10"/>
        <v>102600</v>
      </c>
      <c r="L54" s="30">
        <f t="shared" si="11"/>
        <v>16031.25</v>
      </c>
      <c r="M54" s="31">
        <f t="shared" si="12"/>
        <v>10260</v>
      </c>
      <c r="N54" s="32">
        <f t="shared" si="13"/>
        <v>12070.588235294117</v>
      </c>
      <c r="O54" s="88" t="s">
        <v>18</v>
      </c>
      <c r="AI54" s="3">
        <v>6.4</v>
      </c>
      <c r="AJ54" s="3">
        <v>10</v>
      </c>
      <c r="AK54" s="3">
        <v>8.5</v>
      </c>
    </row>
    <row r="55" spans="2:37">
      <c r="B55" s="34">
        <v>215</v>
      </c>
      <c r="C55" s="37">
        <v>2</v>
      </c>
      <c r="D55" s="85" t="s">
        <v>20</v>
      </c>
      <c r="E55" s="86">
        <v>54</v>
      </c>
      <c r="F55" s="87" t="s">
        <v>16</v>
      </c>
      <c r="G55" s="85">
        <v>1</v>
      </c>
      <c r="H55" s="38" t="s">
        <v>17</v>
      </c>
      <c r="I55" s="35">
        <f t="shared" si="15"/>
        <v>54</v>
      </c>
      <c r="J55" s="83">
        <v>2700</v>
      </c>
      <c r="K55" s="29">
        <f t="shared" si="10"/>
        <v>145800</v>
      </c>
      <c r="L55" s="30">
        <f t="shared" si="11"/>
        <v>22781.25</v>
      </c>
      <c r="M55" s="31">
        <f t="shared" si="12"/>
        <v>14580</v>
      </c>
      <c r="N55" s="32">
        <f t="shared" si="13"/>
        <v>17152.941176470587</v>
      </c>
      <c r="O55" s="88" t="s">
        <v>18</v>
      </c>
      <c r="AI55" s="3">
        <v>6.4</v>
      </c>
      <c r="AJ55" s="3">
        <v>10</v>
      </c>
      <c r="AK55" s="3">
        <v>8.5</v>
      </c>
    </row>
    <row r="56" spans="2:37" ht="16.5" thickBot="1">
      <c r="B56" s="40">
        <v>216</v>
      </c>
      <c r="C56" s="41">
        <v>2</v>
      </c>
      <c r="D56" s="41" t="s">
        <v>23</v>
      </c>
      <c r="E56" s="89">
        <v>99</v>
      </c>
      <c r="F56" s="89" t="s">
        <v>16</v>
      </c>
      <c r="G56" s="41">
        <v>2</v>
      </c>
      <c r="H56" s="42" t="s">
        <v>35</v>
      </c>
      <c r="I56" s="90">
        <f t="shared" si="15"/>
        <v>99</v>
      </c>
      <c r="J56" s="91">
        <v>2700</v>
      </c>
      <c r="K56" s="47">
        <f t="shared" si="10"/>
        <v>267300</v>
      </c>
      <c r="L56" s="48">
        <f t="shared" si="11"/>
        <v>41765.625</v>
      </c>
      <c r="M56" s="49">
        <f t="shared" si="12"/>
        <v>26730</v>
      </c>
      <c r="N56" s="50">
        <f t="shared" si="13"/>
        <v>31447.058823529413</v>
      </c>
      <c r="O56" s="92" t="s">
        <v>18</v>
      </c>
      <c r="P56" s="93"/>
      <c r="AI56" s="3">
        <v>6.4</v>
      </c>
      <c r="AJ56" s="3">
        <v>10</v>
      </c>
      <c r="AK56" s="3">
        <v>8.5</v>
      </c>
    </row>
    <row r="57" spans="2:37" ht="16.5" thickBot="1">
      <c r="AI57" s="3">
        <v>6.4</v>
      </c>
      <c r="AJ57" s="3">
        <v>10</v>
      </c>
      <c r="AK57" s="3">
        <v>8.5</v>
      </c>
    </row>
    <row r="58" spans="2:37" ht="22.5" customHeight="1" thickBot="1">
      <c r="B58" s="124" t="s">
        <v>37</v>
      </c>
      <c r="C58" s="125"/>
      <c r="D58" s="125"/>
      <c r="E58" s="125"/>
      <c r="F58" s="125"/>
      <c r="G58" s="125"/>
      <c r="H58" s="125"/>
      <c r="I58" s="126"/>
      <c r="J58" s="130" t="s">
        <v>29</v>
      </c>
      <c r="P58" s="3" t="s">
        <v>0</v>
      </c>
      <c r="Q58" s="3" t="s">
        <v>0</v>
      </c>
      <c r="AI58" s="3">
        <v>6.4</v>
      </c>
      <c r="AJ58" s="3">
        <v>10</v>
      </c>
      <c r="AK58" s="3">
        <v>8.5</v>
      </c>
    </row>
    <row r="59" spans="2:37" ht="22.5" customHeight="1" thickBot="1">
      <c r="B59" s="149"/>
      <c r="C59" s="150"/>
      <c r="D59" s="150"/>
      <c r="E59" s="150"/>
      <c r="F59" s="150"/>
      <c r="G59" s="150"/>
      <c r="H59" s="150"/>
      <c r="I59" s="151"/>
      <c r="J59" s="131"/>
      <c r="K59" s="133" t="s">
        <v>3</v>
      </c>
      <c r="L59" s="136" t="s">
        <v>42</v>
      </c>
      <c r="M59" s="130" t="s">
        <v>43</v>
      </c>
      <c r="N59" s="139" t="s">
        <v>44</v>
      </c>
      <c r="O59" s="144" t="s">
        <v>4</v>
      </c>
    </row>
    <row r="60" spans="2:37" ht="15.75" customHeight="1">
      <c r="B60" s="153" t="s">
        <v>5</v>
      </c>
      <c r="C60" s="147" t="s">
        <v>6</v>
      </c>
      <c r="D60" s="147" t="s">
        <v>7</v>
      </c>
      <c r="E60" s="118" t="s">
        <v>8</v>
      </c>
      <c r="F60" s="118" t="s">
        <v>9</v>
      </c>
      <c r="G60" s="147" t="s">
        <v>30</v>
      </c>
      <c r="H60" s="142" t="s">
        <v>11</v>
      </c>
      <c r="I60" s="130" t="s">
        <v>12</v>
      </c>
      <c r="J60" s="152"/>
      <c r="K60" s="134"/>
      <c r="L60" s="137"/>
      <c r="M60" s="131"/>
      <c r="N60" s="140"/>
      <c r="O60" s="145"/>
      <c r="Q60" s="3" t="s">
        <v>0</v>
      </c>
      <c r="AI60" s="3">
        <v>6.4</v>
      </c>
      <c r="AJ60" s="3">
        <v>10</v>
      </c>
      <c r="AK60" s="3">
        <v>8.5</v>
      </c>
    </row>
    <row r="61" spans="2:37" ht="16.5" thickBot="1">
      <c r="B61" s="154"/>
      <c r="C61" s="148"/>
      <c r="D61" s="148"/>
      <c r="E61" s="119"/>
      <c r="F61" s="119"/>
      <c r="G61" s="148"/>
      <c r="H61" s="143"/>
      <c r="I61" s="132"/>
      <c r="J61" s="143"/>
      <c r="K61" s="135"/>
      <c r="L61" s="138"/>
      <c r="M61" s="132"/>
      <c r="N61" s="141"/>
      <c r="O61" s="146"/>
      <c r="AI61" s="3">
        <v>6.4</v>
      </c>
      <c r="AJ61" s="3">
        <v>10</v>
      </c>
      <c r="AK61" s="3">
        <v>8.5</v>
      </c>
    </row>
    <row r="62" spans="2:37">
      <c r="B62" s="20">
        <v>301</v>
      </c>
      <c r="C62" s="79">
        <v>3</v>
      </c>
      <c r="D62" s="37" t="s">
        <v>23</v>
      </c>
      <c r="E62" s="14">
        <v>99</v>
      </c>
      <c r="F62" s="14" t="s">
        <v>16</v>
      </c>
      <c r="G62" s="79">
        <v>2</v>
      </c>
      <c r="H62" s="80" t="s">
        <v>35</v>
      </c>
      <c r="I62" s="81">
        <f>SUM(E62)</f>
        <v>99</v>
      </c>
      <c r="J62" s="82">
        <v>2750</v>
      </c>
      <c r="K62" s="15">
        <f t="shared" ref="K62:K77" si="16">SUM(E62*J62)</f>
        <v>272250</v>
      </c>
      <c r="L62" s="16">
        <f t="shared" ref="L62:L77" si="17">SUM(K62/AI62)</f>
        <v>42539.0625</v>
      </c>
      <c r="M62" s="17">
        <f t="shared" ref="M62:M77" si="18">SUM(K62/AJ62)</f>
        <v>27225</v>
      </c>
      <c r="N62" s="94">
        <f t="shared" ref="N62:N77" si="19">SUM(K62/AK62)</f>
        <v>32029.411764705881</v>
      </c>
      <c r="O62" s="95" t="s">
        <v>18</v>
      </c>
      <c r="Q62" s="62"/>
      <c r="R62" s="62"/>
      <c r="S62" s="62"/>
      <c r="T62" s="62"/>
      <c r="U62" s="62"/>
      <c r="V62" s="62"/>
      <c r="W62" s="62"/>
      <c r="AI62" s="3">
        <v>6.4</v>
      </c>
      <c r="AJ62" s="3">
        <v>10</v>
      </c>
      <c r="AK62" s="3">
        <v>8.5</v>
      </c>
    </row>
    <row r="63" spans="2:37">
      <c r="B63" s="34">
        <v>302</v>
      </c>
      <c r="C63" s="37">
        <v>3</v>
      </c>
      <c r="D63" s="37" t="s">
        <v>20</v>
      </c>
      <c r="E63" s="63">
        <v>54</v>
      </c>
      <c r="F63" s="63" t="s">
        <v>16</v>
      </c>
      <c r="G63" s="37">
        <v>1</v>
      </c>
      <c r="H63" s="38" t="s">
        <v>17</v>
      </c>
      <c r="I63" s="35">
        <f>SUM(E63)</f>
        <v>54</v>
      </c>
      <c r="J63" s="83">
        <v>2750</v>
      </c>
      <c r="K63" s="29">
        <f t="shared" si="16"/>
        <v>148500</v>
      </c>
      <c r="L63" s="30">
        <f t="shared" si="17"/>
        <v>23203.125</v>
      </c>
      <c r="M63" s="31">
        <f t="shared" si="18"/>
        <v>14850</v>
      </c>
      <c r="N63" s="96">
        <f t="shared" si="19"/>
        <v>17470.588235294119</v>
      </c>
      <c r="O63" s="68" t="s">
        <v>18</v>
      </c>
      <c r="Q63" s="62"/>
      <c r="R63" s="62"/>
      <c r="S63" s="62"/>
      <c r="T63" s="62"/>
      <c r="U63" s="62"/>
      <c r="V63" s="62"/>
      <c r="W63" s="62"/>
      <c r="AI63" s="3">
        <v>6.4</v>
      </c>
      <c r="AJ63" s="3">
        <v>10</v>
      </c>
      <c r="AK63" s="3">
        <v>8.5</v>
      </c>
    </row>
    <row r="64" spans="2:37">
      <c r="B64" s="34">
        <v>303</v>
      </c>
      <c r="C64" s="37">
        <v>3</v>
      </c>
      <c r="D64" s="37" t="s">
        <v>15</v>
      </c>
      <c r="E64" s="63">
        <v>38</v>
      </c>
      <c r="F64" s="63" t="s">
        <v>16</v>
      </c>
      <c r="G64" s="37">
        <v>1</v>
      </c>
      <c r="H64" s="38" t="s">
        <v>17</v>
      </c>
      <c r="I64" s="35">
        <f t="shared" ref="I64:I73" si="20">SUM(E64)</f>
        <v>38</v>
      </c>
      <c r="J64" s="83">
        <v>2750</v>
      </c>
      <c r="K64" s="29">
        <f t="shared" si="16"/>
        <v>104500</v>
      </c>
      <c r="L64" s="30">
        <f t="shared" si="17"/>
        <v>16328.125</v>
      </c>
      <c r="M64" s="31">
        <f t="shared" si="18"/>
        <v>10450</v>
      </c>
      <c r="N64" s="96">
        <f t="shared" si="19"/>
        <v>12294.117647058823</v>
      </c>
      <c r="O64" s="68" t="s">
        <v>18</v>
      </c>
      <c r="AI64" s="3">
        <v>6.4</v>
      </c>
      <c r="AJ64" s="3">
        <v>10</v>
      </c>
      <c r="AK64" s="3">
        <v>8.5</v>
      </c>
    </row>
    <row r="65" spans="2:37">
      <c r="B65" s="34">
        <v>304</v>
      </c>
      <c r="C65" s="37">
        <v>3</v>
      </c>
      <c r="D65" s="37" t="s">
        <v>15</v>
      </c>
      <c r="E65" s="63">
        <v>36</v>
      </c>
      <c r="F65" s="63" t="s">
        <v>16</v>
      </c>
      <c r="G65" s="37">
        <v>1</v>
      </c>
      <c r="H65" s="38" t="s">
        <v>17</v>
      </c>
      <c r="I65" s="35">
        <f t="shared" si="20"/>
        <v>36</v>
      </c>
      <c r="J65" s="83">
        <v>2750</v>
      </c>
      <c r="K65" s="29">
        <f t="shared" si="16"/>
        <v>99000</v>
      </c>
      <c r="L65" s="30">
        <f t="shared" si="17"/>
        <v>15468.75</v>
      </c>
      <c r="M65" s="31">
        <f t="shared" si="18"/>
        <v>9900</v>
      </c>
      <c r="N65" s="96">
        <f t="shared" si="19"/>
        <v>11647.058823529413</v>
      </c>
      <c r="O65" s="68" t="s">
        <v>18</v>
      </c>
      <c r="AI65" s="3">
        <v>6.4</v>
      </c>
      <c r="AJ65" s="3">
        <v>10</v>
      </c>
      <c r="AK65" s="3">
        <v>8.5</v>
      </c>
    </row>
    <row r="66" spans="2:37">
      <c r="B66" s="34">
        <v>305</v>
      </c>
      <c r="C66" s="37">
        <v>3</v>
      </c>
      <c r="D66" s="37" t="s">
        <v>20</v>
      </c>
      <c r="E66" s="63">
        <v>60</v>
      </c>
      <c r="F66" s="63" t="s">
        <v>16</v>
      </c>
      <c r="G66" s="37">
        <v>1</v>
      </c>
      <c r="H66" s="38" t="s">
        <v>17</v>
      </c>
      <c r="I66" s="35">
        <f t="shared" si="20"/>
        <v>60</v>
      </c>
      <c r="J66" s="83">
        <v>2750</v>
      </c>
      <c r="K66" s="29">
        <f t="shared" si="16"/>
        <v>165000</v>
      </c>
      <c r="L66" s="30">
        <f t="shared" si="17"/>
        <v>25781.25</v>
      </c>
      <c r="M66" s="31">
        <f t="shared" si="18"/>
        <v>16500</v>
      </c>
      <c r="N66" s="96">
        <f t="shared" si="19"/>
        <v>19411.764705882353</v>
      </c>
      <c r="O66" s="68" t="s">
        <v>18</v>
      </c>
      <c r="AI66" s="3">
        <v>6.4</v>
      </c>
      <c r="AJ66" s="3">
        <v>10</v>
      </c>
      <c r="AK66" s="3">
        <v>8.5</v>
      </c>
    </row>
    <row r="67" spans="2:37">
      <c r="B67" s="34">
        <v>306</v>
      </c>
      <c r="C67" s="37">
        <v>3</v>
      </c>
      <c r="D67" s="37" t="s">
        <v>15</v>
      </c>
      <c r="E67" s="63">
        <v>38</v>
      </c>
      <c r="F67" s="63" t="s">
        <v>16</v>
      </c>
      <c r="G67" s="37">
        <v>1</v>
      </c>
      <c r="H67" s="38" t="s">
        <v>17</v>
      </c>
      <c r="I67" s="35">
        <f t="shared" si="20"/>
        <v>38</v>
      </c>
      <c r="J67" s="83">
        <v>2750</v>
      </c>
      <c r="K67" s="29">
        <f t="shared" si="16"/>
        <v>104500</v>
      </c>
      <c r="L67" s="30">
        <f t="shared" si="17"/>
        <v>16328.125</v>
      </c>
      <c r="M67" s="31">
        <f t="shared" si="18"/>
        <v>10450</v>
      </c>
      <c r="N67" s="96">
        <f t="shared" si="19"/>
        <v>12294.117647058823</v>
      </c>
      <c r="O67" s="68" t="s">
        <v>18</v>
      </c>
      <c r="P67" s="93"/>
      <c r="Q67" s="62"/>
      <c r="R67" s="62"/>
      <c r="S67" s="62"/>
      <c r="T67" s="62"/>
      <c r="U67" s="62"/>
      <c r="V67" s="62"/>
      <c r="W67" s="62"/>
      <c r="AI67" s="3">
        <v>6.4</v>
      </c>
      <c r="AJ67" s="3">
        <v>10</v>
      </c>
      <c r="AK67" s="3">
        <v>8.5</v>
      </c>
    </row>
    <row r="68" spans="2:37">
      <c r="B68" s="34">
        <v>307</v>
      </c>
      <c r="C68" s="37">
        <v>3</v>
      </c>
      <c r="D68" s="37" t="s">
        <v>20</v>
      </c>
      <c r="E68" s="39">
        <v>58</v>
      </c>
      <c r="F68" s="39" t="s">
        <v>16</v>
      </c>
      <c r="G68" s="37">
        <v>1</v>
      </c>
      <c r="H68" s="38" t="s">
        <v>17</v>
      </c>
      <c r="I68" s="35">
        <f t="shared" si="20"/>
        <v>58</v>
      </c>
      <c r="J68" s="83">
        <v>2750</v>
      </c>
      <c r="K68" s="29">
        <f t="shared" si="16"/>
        <v>159500</v>
      </c>
      <c r="L68" s="30">
        <f t="shared" si="17"/>
        <v>24921.875</v>
      </c>
      <c r="M68" s="31">
        <f t="shared" si="18"/>
        <v>15950</v>
      </c>
      <c r="N68" s="96">
        <f t="shared" si="19"/>
        <v>18764.705882352941</v>
      </c>
      <c r="O68" s="68" t="s">
        <v>18</v>
      </c>
      <c r="AI68" s="3">
        <v>6.4</v>
      </c>
      <c r="AJ68" s="3">
        <v>10</v>
      </c>
      <c r="AK68" s="3">
        <v>8.5</v>
      </c>
    </row>
    <row r="69" spans="2:37">
      <c r="B69" s="34">
        <v>308</v>
      </c>
      <c r="C69" s="37">
        <v>3</v>
      </c>
      <c r="D69" s="37" t="s">
        <v>23</v>
      </c>
      <c r="E69" s="63">
        <v>99</v>
      </c>
      <c r="F69" s="63" t="s">
        <v>16</v>
      </c>
      <c r="G69" s="37">
        <v>2</v>
      </c>
      <c r="H69" s="38" t="s">
        <v>35</v>
      </c>
      <c r="I69" s="35">
        <f t="shared" si="20"/>
        <v>99</v>
      </c>
      <c r="J69" s="83">
        <v>2750</v>
      </c>
      <c r="K69" s="29">
        <f t="shared" si="16"/>
        <v>272250</v>
      </c>
      <c r="L69" s="30">
        <f t="shared" si="17"/>
        <v>42539.0625</v>
      </c>
      <c r="M69" s="31">
        <f t="shared" si="18"/>
        <v>27225</v>
      </c>
      <c r="N69" s="96">
        <f t="shared" si="19"/>
        <v>32029.411764705881</v>
      </c>
      <c r="O69" s="68" t="s">
        <v>18</v>
      </c>
      <c r="AI69" s="3">
        <v>6.4</v>
      </c>
      <c r="AJ69" s="3">
        <v>10</v>
      </c>
      <c r="AK69" s="3">
        <v>8.5</v>
      </c>
    </row>
    <row r="70" spans="2:37" s="99" customFormat="1">
      <c r="B70" s="97">
        <v>309</v>
      </c>
      <c r="C70" s="98">
        <v>3</v>
      </c>
      <c r="D70" s="37" t="s">
        <v>23</v>
      </c>
      <c r="E70" s="39">
        <v>99</v>
      </c>
      <c r="F70" s="39" t="s">
        <v>16</v>
      </c>
      <c r="G70" s="37">
        <v>2</v>
      </c>
      <c r="H70" s="38" t="s">
        <v>35</v>
      </c>
      <c r="I70" s="35">
        <f t="shared" si="20"/>
        <v>99</v>
      </c>
      <c r="J70" s="83">
        <v>2750</v>
      </c>
      <c r="K70" s="29">
        <f t="shared" si="16"/>
        <v>272250</v>
      </c>
      <c r="L70" s="30">
        <f t="shared" si="17"/>
        <v>42539.0625</v>
      </c>
      <c r="M70" s="31">
        <f t="shared" si="18"/>
        <v>27225</v>
      </c>
      <c r="N70" s="96">
        <f t="shared" si="19"/>
        <v>32029.411764705881</v>
      </c>
      <c r="O70" s="68" t="s">
        <v>18</v>
      </c>
      <c r="AI70" s="3">
        <v>6.4</v>
      </c>
      <c r="AJ70" s="3">
        <v>10</v>
      </c>
      <c r="AK70" s="3">
        <v>8.5</v>
      </c>
    </row>
    <row r="71" spans="2:37" s="99" customFormat="1">
      <c r="B71" s="34">
        <v>310</v>
      </c>
      <c r="C71" s="98">
        <v>3</v>
      </c>
      <c r="D71" s="37" t="s">
        <v>20</v>
      </c>
      <c r="E71" s="63">
        <v>58</v>
      </c>
      <c r="F71" s="63" t="s">
        <v>16</v>
      </c>
      <c r="G71" s="37">
        <v>1</v>
      </c>
      <c r="H71" s="38" t="s">
        <v>17</v>
      </c>
      <c r="I71" s="35">
        <f t="shared" si="20"/>
        <v>58</v>
      </c>
      <c r="J71" s="83">
        <v>2750</v>
      </c>
      <c r="K71" s="29">
        <f t="shared" si="16"/>
        <v>159500</v>
      </c>
      <c r="L71" s="30">
        <f t="shared" si="17"/>
        <v>24921.875</v>
      </c>
      <c r="M71" s="31">
        <f t="shared" si="18"/>
        <v>15950</v>
      </c>
      <c r="N71" s="96">
        <f t="shared" si="19"/>
        <v>18764.705882352941</v>
      </c>
      <c r="O71" s="68" t="s">
        <v>18</v>
      </c>
      <c r="AI71" s="3">
        <v>6.4</v>
      </c>
      <c r="AJ71" s="3">
        <v>10</v>
      </c>
      <c r="AK71" s="3">
        <v>8.5</v>
      </c>
    </row>
    <row r="72" spans="2:37" s="99" customFormat="1">
      <c r="B72" s="97">
        <v>311</v>
      </c>
      <c r="C72" s="98">
        <v>3</v>
      </c>
      <c r="D72" s="85" t="s">
        <v>15</v>
      </c>
      <c r="E72" s="86">
        <v>38</v>
      </c>
      <c r="F72" s="87" t="s">
        <v>16</v>
      </c>
      <c r="G72" s="85">
        <v>1</v>
      </c>
      <c r="H72" s="38" t="s">
        <v>17</v>
      </c>
      <c r="I72" s="35">
        <f t="shared" si="20"/>
        <v>38</v>
      </c>
      <c r="J72" s="83">
        <v>2750</v>
      </c>
      <c r="K72" s="29">
        <f t="shared" si="16"/>
        <v>104500</v>
      </c>
      <c r="L72" s="30">
        <f t="shared" si="17"/>
        <v>16328.125</v>
      </c>
      <c r="M72" s="31">
        <f t="shared" si="18"/>
        <v>10450</v>
      </c>
      <c r="N72" s="96">
        <f t="shared" si="19"/>
        <v>12294.117647058823</v>
      </c>
      <c r="O72" s="68" t="s">
        <v>18</v>
      </c>
      <c r="AI72" s="3">
        <v>6.4</v>
      </c>
      <c r="AJ72" s="3">
        <v>10</v>
      </c>
      <c r="AK72" s="3">
        <v>8.5</v>
      </c>
    </row>
    <row r="73" spans="2:37" s="99" customFormat="1">
      <c r="B73" s="34">
        <v>312</v>
      </c>
      <c r="C73" s="98">
        <v>3</v>
      </c>
      <c r="D73" s="85" t="s">
        <v>20</v>
      </c>
      <c r="E73" s="86">
        <v>60</v>
      </c>
      <c r="F73" s="87" t="s">
        <v>16</v>
      </c>
      <c r="G73" s="85">
        <v>1</v>
      </c>
      <c r="H73" s="38" t="s">
        <v>17</v>
      </c>
      <c r="I73" s="35">
        <f t="shared" si="20"/>
        <v>60</v>
      </c>
      <c r="J73" s="83">
        <v>2750</v>
      </c>
      <c r="K73" s="29">
        <f t="shared" si="16"/>
        <v>165000</v>
      </c>
      <c r="L73" s="30">
        <f t="shared" si="17"/>
        <v>25781.25</v>
      </c>
      <c r="M73" s="31">
        <f t="shared" si="18"/>
        <v>16500</v>
      </c>
      <c r="N73" s="96">
        <f t="shared" si="19"/>
        <v>19411.764705882353</v>
      </c>
      <c r="O73" s="68" t="s">
        <v>18</v>
      </c>
      <c r="AI73" s="3">
        <v>6.4</v>
      </c>
      <c r="AJ73" s="3">
        <v>10</v>
      </c>
      <c r="AK73" s="3">
        <v>8.5</v>
      </c>
    </row>
    <row r="74" spans="2:37">
      <c r="B74" s="97">
        <v>313</v>
      </c>
      <c r="C74" s="37">
        <v>3</v>
      </c>
      <c r="D74" s="85" t="s">
        <v>15</v>
      </c>
      <c r="E74" s="86">
        <v>36</v>
      </c>
      <c r="F74" s="87" t="s">
        <v>16</v>
      </c>
      <c r="G74" s="85">
        <v>1</v>
      </c>
      <c r="H74" s="38" t="s">
        <v>17</v>
      </c>
      <c r="I74" s="35">
        <f>SUM(E74)</f>
        <v>36</v>
      </c>
      <c r="J74" s="83">
        <v>2750</v>
      </c>
      <c r="K74" s="29">
        <f t="shared" si="16"/>
        <v>99000</v>
      </c>
      <c r="L74" s="30">
        <f t="shared" si="17"/>
        <v>15468.75</v>
      </c>
      <c r="M74" s="31">
        <f t="shared" si="18"/>
        <v>9900</v>
      </c>
      <c r="N74" s="96">
        <f t="shared" si="19"/>
        <v>11647.058823529413</v>
      </c>
      <c r="O74" s="68" t="s">
        <v>18</v>
      </c>
      <c r="AI74" s="3">
        <v>6.4</v>
      </c>
      <c r="AJ74" s="3">
        <v>10</v>
      </c>
      <c r="AK74" s="3">
        <v>8.5</v>
      </c>
    </row>
    <row r="75" spans="2:37">
      <c r="B75" s="34">
        <v>314</v>
      </c>
      <c r="C75" s="98">
        <v>3</v>
      </c>
      <c r="D75" s="85" t="s">
        <v>15</v>
      </c>
      <c r="E75" s="86">
        <v>38</v>
      </c>
      <c r="F75" s="87" t="s">
        <v>16</v>
      </c>
      <c r="G75" s="85">
        <v>1</v>
      </c>
      <c r="H75" s="38" t="s">
        <v>17</v>
      </c>
      <c r="I75" s="35">
        <f t="shared" ref="I75:I77" si="21">SUM(E75)</f>
        <v>38</v>
      </c>
      <c r="J75" s="83">
        <v>2750</v>
      </c>
      <c r="K75" s="29">
        <f t="shared" si="16"/>
        <v>104500</v>
      </c>
      <c r="L75" s="30">
        <f t="shared" si="17"/>
        <v>16328.125</v>
      </c>
      <c r="M75" s="31">
        <f t="shared" si="18"/>
        <v>10450</v>
      </c>
      <c r="N75" s="96">
        <f t="shared" si="19"/>
        <v>12294.117647058823</v>
      </c>
      <c r="O75" s="68" t="s">
        <v>18</v>
      </c>
      <c r="AI75" s="3">
        <v>6.4</v>
      </c>
      <c r="AJ75" s="3">
        <v>10</v>
      </c>
      <c r="AK75" s="3">
        <v>8.5</v>
      </c>
    </row>
    <row r="76" spans="2:37">
      <c r="B76" s="97">
        <v>315</v>
      </c>
      <c r="C76" s="37">
        <v>3</v>
      </c>
      <c r="D76" s="85" t="s">
        <v>20</v>
      </c>
      <c r="E76" s="86">
        <v>54</v>
      </c>
      <c r="F76" s="87" t="s">
        <v>16</v>
      </c>
      <c r="G76" s="85">
        <v>1</v>
      </c>
      <c r="H76" s="38" t="s">
        <v>17</v>
      </c>
      <c r="I76" s="35">
        <f t="shared" si="21"/>
        <v>54</v>
      </c>
      <c r="J76" s="83">
        <v>2750</v>
      </c>
      <c r="K76" s="29">
        <f t="shared" si="16"/>
        <v>148500</v>
      </c>
      <c r="L76" s="30">
        <f t="shared" si="17"/>
        <v>23203.125</v>
      </c>
      <c r="M76" s="31">
        <f t="shared" si="18"/>
        <v>14850</v>
      </c>
      <c r="N76" s="96">
        <f t="shared" si="19"/>
        <v>17470.588235294119</v>
      </c>
      <c r="O76" s="68" t="s">
        <v>18</v>
      </c>
      <c r="AI76" s="3">
        <v>6.4</v>
      </c>
      <c r="AJ76" s="3">
        <v>10</v>
      </c>
      <c r="AK76" s="3">
        <v>8.5</v>
      </c>
    </row>
    <row r="77" spans="2:37" ht="16.5" thickBot="1">
      <c r="B77" s="40">
        <v>316</v>
      </c>
      <c r="C77" s="100">
        <v>3</v>
      </c>
      <c r="D77" s="41" t="s">
        <v>23</v>
      </c>
      <c r="E77" s="89">
        <v>99</v>
      </c>
      <c r="F77" s="89" t="s">
        <v>16</v>
      </c>
      <c r="G77" s="41">
        <v>2</v>
      </c>
      <c r="H77" s="42" t="s">
        <v>35</v>
      </c>
      <c r="I77" s="90">
        <f t="shared" si="21"/>
        <v>99</v>
      </c>
      <c r="J77" s="91">
        <v>2750</v>
      </c>
      <c r="K77" s="47">
        <f t="shared" si="16"/>
        <v>272250</v>
      </c>
      <c r="L77" s="48">
        <f t="shared" si="17"/>
        <v>42539.0625</v>
      </c>
      <c r="M77" s="49">
        <f t="shared" si="18"/>
        <v>27225</v>
      </c>
      <c r="N77" s="101">
        <f t="shared" si="19"/>
        <v>32029.411764705881</v>
      </c>
      <c r="O77" s="92" t="s">
        <v>18</v>
      </c>
      <c r="Q77" s="62"/>
      <c r="R77" s="62"/>
      <c r="S77" s="62"/>
      <c r="T77" s="62"/>
      <c r="U77" s="62"/>
      <c r="V77" s="62"/>
      <c r="W77" s="62"/>
      <c r="AI77" s="3">
        <v>6.4</v>
      </c>
      <c r="AJ77" s="3">
        <v>10</v>
      </c>
      <c r="AK77" s="3">
        <v>8.5</v>
      </c>
    </row>
    <row r="78" spans="2:37" ht="16.5" thickBot="1">
      <c r="AI78" s="3">
        <v>6.4</v>
      </c>
      <c r="AJ78" s="3">
        <v>10</v>
      </c>
      <c r="AK78" s="3">
        <v>8.5</v>
      </c>
    </row>
    <row r="79" spans="2:37" ht="23.25" customHeight="1" thickBot="1">
      <c r="B79" s="124" t="s">
        <v>38</v>
      </c>
      <c r="C79" s="125"/>
      <c r="D79" s="125"/>
      <c r="E79" s="125"/>
      <c r="F79" s="125"/>
      <c r="G79" s="125"/>
      <c r="H79" s="125"/>
      <c r="I79" s="126"/>
      <c r="J79" s="130" t="s">
        <v>29</v>
      </c>
      <c r="P79" s="3" t="s">
        <v>0</v>
      </c>
      <c r="Q79" s="3" t="s">
        <v>0</v>
      </c>
      <c r="AI79" s="3">
        <v>6.4</v>
      </c>
      <c r="AJ79" s="3">
        <v>10</v>
      </c>
      <c r="AK79" s="3">
        <v>8.5</v>
      </c>
    </row>
    <row r="80" spans="2:37" ht="23.25" customHeight="1" thickBot="1">
      <c r="B80" s="149"/>
      <c r="C80" s="150"/>
      <c r="D80" s="150"/>
      <c r="E80" s="150"/>
      <c r="F80" s="150"/>
      <c r="G80" s="150"/>
      <c r="H80" s="150"/>
      <c r="I80" s="151"/>
      <c r="J80" s="131"/>
      <c r="K80" s="133" t="s">
        <v>3</v>
      </c>
      <c r="L80" s="136" t="s">
        <v>42</v>
      </c>
      <c r="M80" s="130" t="s">
        <v>43</v>
      </c>
      <c r="N80" s="139" t="s">
        <v>44</v>
      </c>
      <c r="O80" s="144" t="s">
        <v>4</v>
      </c>
    </row>
    <row r="81" spans="2:37" ht="16.5" customHeight="1">
      <c r="B81" s="153" t="s">
        <v>5</v>
      </c>
      <c r="C81" s="147" t="s">
        <v>6</v>
      </c>
      <c r="D81" s="147" t="s">
        <v>7</v>
      </c>
      <c r="E81" s="118" t="s">
        <v>8</v>
      </c>
      <c r="F81" s="118" t="s">
        <v>9</v>
      </c>
      <c r="G81" s="147" t="s">
        <v>30</v>
      </c>
      <c r="H81" s="142" t="s">
        <v>11</v>
      </c>
      <c r="I81" s="130" t="s">
        <v>12</v>
      </c>
      <c r="J81" s="152"/>
      <c r="K81" s="134"/>
      <c r="L81" s="137"/>
      <c r="M81" s="131"/>
      <c r="N81" s="140"/>
      <c r="O81" s="145"/>
      <c r="Q81" s="3" t="s">
        <v>0</v>
      </c>
      <c r="AI81" s="3">
        <v>6.4</v>
      </c>
      <c r="AJ81" s="3">
        <v>10</v>
      </c>
      <c r="AK81" s="3">
        <v>8.5</v>
      </c>
    </row>
    <row r="82" spans="2:37" ht="16.5" thickBot="1">
      <c r="B82" s="154"/>
      <c r="C82" s="148"/>
      <c r="D82" s="148"/>
      <c r="E82" s="119"/>
      <c r="F82" s="119"/>
      <c r="G82" s="148"/>
      <c r="H82" s="143"/>
      <c r="I82" s="132"/>
      <c r="J82" s="143"/>
      <c r="K82" s="135"/>
      <c r="L82" s="138"/>
      <c r="M82" s="132"/>
      <c r="N82" s="141"/>
      <c r="O82" s="146"/>
      <c r="AI82" s="3">
        <v>6.4</v>
      </c>
      <c r="AJ82" s="3">
        <v>10</v>
      </c>
      <c r="AK82" s="3">
        <v>8.5</v>
      </c>
    </row>
    <row r="83" spans="2:37">
      <c r="B83" s="20">
        <v>401</v>
      </c>
      <c r="C83" s="79">
        <v>4</v>
      </c>
      <c r="D83" s="37" t="s">
        <v>23</v>
      </c>
      <c r="E83" s="14">
        <v>99</v>
      </c>
      <c r="F83" s="14" t="s">
        <v>16</v>
      </c>
      <c r="G83" s="79">
        <v>2</v>
      </c>
      <c r="H83" s="80" t="s">
        <v>35</v>
      </c>
      <c r="I83" s="81">
        <f>SUM(E83)</f>
        <v>99</v>
      </c>
      <c r="J83" s="82">
        <v>2800</v>
      </c>
      <c r="K83" s="15">
        <f t="shared" ref="K83:K91" si="22">SUM(E83*J83)</f>
        <v>277200</v>
      </c>
      <c r="L83" s="16">
        <f t="shared" ref="L83:L98" si="23">SUM(K83/AI83)</f>
        <v>43312.5</v>
      </c>
      <c r="M83" s="17">
        <f t="shared" ref="M83:M98" si="24">SUM(K83/AJ83)</f>
        <v>27720</v>
      </c>
      <c r="N83" s="94">
        <f t="shared" ref="N83:N98" si="25">SUM(K83/AK83)</f>
        <v>32611.764705882353</v>
      </c>
      <c r="O83" s="19" t="s">
        <v>18</v>
      </c>
      <c r="AI83" s="3">
        <v>6.4</v>
      </c>
      <c r="AJ83" s="3">
        <v>10</v>
      </c>
      <c r="AK83" s="3">
        <v>8.5</v>
      </c>
    </row>
    <row r="84" spans="2:37">
      <c r="B84" s="34">
        <v>402</v>
      </c>
      <c r="C84" s="37">
        <v>4</v>
      </c>
      <c r="D84" s="37" t="s">
        <v>20</v>
      </c>
      <c r="E84" s="63">
        <v>54</v>
      </c>
      <c r="F84" s="63" t="s">
        <v>16</v>
      </c>
      <c r="G84" s="37">
        <v>1</v>
      </c>
      <c r="H84" s="38" t="s">
        <v>17</v>
      </c>
      <c r="I84" s="35">
        <f>SUM(E84)</f>
        <v>54</v>
      </c>
      <c r="J84" s="83">
        <v>2800</v>
      </c>
      <c r="K84" s="29">
        <f t="shared" si="22"/>
        <v>151200</v>
      </c>
      <c r="L84" s="30">
        <f t="shared" si="23"/>
        <v>23625</v>
      </c>
      <c r="M84" s="31">
        <f t="shared" si="24"/>
        <v>15120</v>
      </c>
      <c r="N84" s="96">
        <f t="shared" si="25"/>
        <v>17788.235294117647</v>
      </c>
      <c r="O84" s="68" t="s">
        <v>18</v>
      </c>
      <c r="AI84" s="3">
        <v>6.4</v>
      </c>
      <c r="AJ84" s="3">
        <v>10</v>
      </c>
      <c r="AK84" s="3">
        <v>8.5</v>
      </c>
    </row>
    <row r="85" spans="2:37">
      <c r="B85" s="34">
        <v>403</v>
      </c>
      <c r="C85" s="37">
        <v>4</v>
      </c>
      <c r="D85" s="37" t="s">
        <v>15</v>
      </c>
      <c r="E85" s="63">
        <v>38</v>
      </c>
      <c r="F85" s="63" t="s">
        <v>16</v>
      </c>
      <c r="G85" s="37">
        <v>1</v>
      </c>
      <c r="H85" s="38" t="s">
        <v>17</v>
      </c>
      <c r="I85" s="35">
        <f t="shared" ref="I85:I94" si="26">SUM(E85)</f>
        <v>38</v>
      </c>
      <c r="J85" s="83">
        <v>2800</v>
      </c>
      <c r="K85" s="29">
        <f t="shared" si="22"/>
        <v>106400</v>
      </c>
      <c r="L85" s="30">
        <f t="shared" si="23"/>
        <v>16625</v>
      </c>
      <c r="M85" s="31">
        <f t="shared" si="24"/>
        <v>10640</v>
      </c>
      <c r="N85" s="96">
        <f t="shared" si="25"/>
        <v>12517.64705882353</v>
      </c>
      <c r="O85" s="68" t="s">
        <v>18</v>
      </c>
      <c r="AI85" s="3">
        <v>6.4</v>
      </c>
      <c r="AJ85" s="3">
        <v>10</v>
      </c>
      <c r="AK85" s="3">
        <v>8.5</v>
      </c>
    </row>
    <row r="86" spans="2:37">
      <c r="B86" s="34">
        <v>404</v>
      </c>
      <c r="C86" s="37">
        <v>4</v>
      </c>
      <c r="D86" s="37" t="s">
        <v>15</v>
      </c>
      <c r="E86" s="63">
        <v>36</v>
      </c>
      <c r="F86" s="63" t="s">
        <v>16</v>
      </c>
      <c r="G86" s="37">
        <v>1</v>
      </c>
      <c r="H86" s="38" t="s">
        <v>17</v>
      </c>
      <c r="I86" s="35">
        <f t="shared" si="26"/>
        <v>36</v>
      </c>
      <c r="J86" s="83">
        <v>2800</v>
      </c>
      <c r="K86" s="29">
        <f t="shared" si="22"/>
        <v>100800</v>
      </c>
      <c r="L86" s="30">
        <f t="shared" si="23"/>
        <v>15750</v>
      </c>
      <c r="M86" s="31">
        <f t="shared" si="24"/>
        <v>10080</v>
      </c>
      <c r="N86" s="96">
        <f t="shared" si="25"/>
        <v>11858.823529411764</v>
      </c>
      <c r="O86" s="68" t="s">
        <v>18</v>
      </c>
      <c r="AI86" s="3">
        <v>6.4</v>
      </c>
      <c r="AJ86" s="3">
        <v>10</v>
      </c>
      <c r="AK86" s="3">
        <v>8.5</v>
      </c>
    </row>
    <row r="87" spans="2:37">
      <c r="B87" s="34">
        <v>405</v>
      </c>
      <c r="C87" s="37">
        <v>4</v>
      </c>
      <c r="D87" s="37" t="s">
        <v>20</v>
      </c>
      <c r="E87" s="63">
        <v>60</v>
      </c>
      <c r="F87" s="63" t="s">
        <v>16</v>
      </c>
      <c r="G87" s="37">
        <v>1</v>
      </c>
      <c r="H87" s="38" t="s">
        <v>17</v>
      </c>
      <c r="I87" s="35">
        <f t="shared" si="26"/>
        <v>60</v>
      </c>
      <c r="J87" s="83">
        <v>2800</v>
      </c>
      <c r="K87" s="29">
        <f t="shared" ref="K87" si="27">SUM(E87*J87)</f>
        <v>168000</v>
      </c>
      <c r="L87" s="30">
        <f t="shared" si="23"/>
        <v>26250</v>
      </c>
      <c r="M87" s="31">
        <f t="shared" si="24"/>
        <v>16800</v>
      </c>
      <c r="N87" s="96">
        <f t="shared" si="25"/>
        <v>19764.705882352941</v>
      </c>
      <c r="O87" s="68" t="s">
        <v>18</v>
      </c>
      <c r="Q87" s="62"/>
      <c r="R87" s="62"/>
      <c r="S87" s="62"/>
      <c r="T87" s="62"/>
      <c r="U87" s="62"/>
      <c r="V87" s="62"/>
      <c r="W87" s="62"/>
      <c r="AI87" s="3">
        <v>6.4</v>
      </c>
      <c r="AJ87" s="3">
        <v>10</v>
      </c>
      <c r="AK87" s="3">
        <v>8.5</v>
      </c>
    </row>
    <row r="88" spans="2:37">
      <c r="B88" s="34">
        <v>406</v>
      </c>
      <c r="C88" s="37">
        <v>4</v>
      </c>
      <c r="D88" s="37" t="s">
        <v>15</v>
      </c>
      <c r="E88" s="63">
        <v>38</v>
      </c>
      <c r="F88" s="63" t="s">
        <v>16</v>
      </c>
      <c r="G88" s="37">
        <v>1</v>
      </c>
      <c r="H88" s="38" t="s">
        <v>17</v>
      </c>
      <c r="I88" s="35">
        <f t="shared" si="26"/>
        <v>38</v>
      </c>
      <c r="J88" s="83">
        <v>2800</v>
      </c>
      <c r="K88" s="29">
        <f t="shared" ref="K88" si="28">SUM(E88*J88)</f>
        <v>106400</v>
      </c>
      <c r="L88" s="30">
        <f t="shared" si="23"/>
        <v>16625</v>
      </c>
      <c r="M88" s="31">
        <f t="shared" si="24"/>
        <v>10640</v>
      </c>
      <c r="N88" s="96">
        <f t="shared" si="25"/>
        <v>12517.64705882353</v>
      </c>
      <c r="O88" s="68" t="s">
        <v>18</v>
      </c>
      <c r="Q88" s="62"/>
      <c r="R88" s="62"/>
      <c r="S88" s="62"/>
      <c r="T88" s="62"/>
      <c r="U88" s="62"/>
      <c r="V88" s="62"/>
      <c r="W88" s="62"/>
      <c r="AI88" s="3">
        <v>6.4</v>
      </c>
      <c r="AJ88" s="3">
        <v>10</v>
      </c>
      <c r="AK88" s="3">
        <v>8.5</v>
      </c>
    </row>
    <row r="89" spans="2:37">
      <c r="B89" s="34">
        <v>407</v>
      </c>
      <c r="C89" s="37">
        <v>4</v>
      </c>
      <c r="D89" s="37" t="s">
        <v>20</v>
      </c>
      <c r="E89" s="39">
        <v>58</v>
      </c>
      <c r="F89" s="39" t="s">
        <v>16</v>
      </c>
      <c r="G89" s="37">
        <v>1</v>
      </c>
      <c r="H89" s="38" t="s">
        <v>17</v>
      </c>
      <c r="I89" s="35">
        <f t="shared" si="26"/>
        <v>58</v>
      </c>
      <c r="J89" s="83">
        <v>2800</v>
      </c>
      <c r="K89" s="29">
        <f t="shared" si="22"/>
        <v>162400</v>
      </c>
      <c r="L89" s="30">
        <f t="shared" si="23"/>
        <v>25375</v>
      </c>
      <c r="M89" s="31">
        <f t="shared" si="24"/>
        <v>16240</v>
      </c>
      <c r="N89" s="96">
        <f t="shared" si="25"/>
        <v>19105.882352941175</v>
      </c>
      <c r="O89" s="68" t="s">
        <v>18</v>
      </c>
      <c r="AI89" s="3">
        <v>6.4</v>
      </c>
      <c r="AJ89" s="3">
        <v>10</v>
      </c>
      <c r="AK89" s="3">
        <v>8.5</v>
      </c>
    </row>
    <row r="90" spans="2:37">
      <c r="B90" s="34">
        <v>408</v>
      </c>
      <c r="C90" s="37">
        <v>4</v>
      </c>
      <c r="D90" s="37" t="s">
        <v>23</v>
      </c>
      <c r="E90" s="63">
        <v>99</v>
      </c>
      <c r="F90" s="63" t="s">
        <v>16</v>
      </c>
      <c r="G90" s="37">
        <v>2</v>
      </c>
      <c r="H90" s="38" t="s">
        <v>35</v>
      </c>
      <c r="I90" s="35">
        <f t="shared" si="26"/>
        <v>99</v>
      </c>
      <c r="J90" s="83">
        <v>2800</v>
      </c>
      <c r="K90" s="29">
        <f t="shared" si="22"/>
        <v>277200</v>
      </c>
      <c r="L90" s="30">
        <f t="shared" si="23"/>
        <v>43312.5</v>
      </c>
      <c r="M90" s="31">
        <f t="shared" si="24"/>
        <v>27720</v>
      </c>
      <c r="N90" s="96">
        <f t="shared" si="25"/>
        <v>32611.764705882353</v>
      </c>
      <c r="O90" s="68" t="s">
        <v>18</v>
      </c>
      <c r="AI90" s="3">
        <v>6.4</v>
      </c>
      <c r="AJ90" s="3">
        <v>10</v>
      </c>
      <c r="AK90" s="3">
        <v>8.5</v>
      </c>
    </row>
    <row r="91" spans="2:37">
      <c r="B91" s="34">
        <v>409</v>
      </c>
      <c r="C91" s="37">
        <v>4</v>
      </c>
      <c r="D91" s="37" t="s">
        <v>23</v>
      </c>
      <c r="E91" s="39">
        <v>99</v>
      </c>
      <c r="F91" s="39" t="s">
        <v>16</v>
      </c>
      <c r="G91" s="37">
        <v>2</v>
      </c>
      <c r="H91" s="38" t="s">
        <v>35</v>
      </c>
      <c r="I91" s="35">
        <f t="shared" si="26"/>
        <v>99</v>
      </c>
      <c r="J91" s="83">
        <v>2800</v>
      </c>
      <c r="K91" s="29">
        <f t="shared" si="22"/>
        <v>277200</v>
      </c>
      <c r="L91" s="30">
        <f t="shared" si="23"/>
        <v>43312.5</v>
      </c>
      <c r="M91" s="31">
        <f t="shared" si="24"/>
        <v>27720</v>
      </c>
      <c r="N91" s="96">
        <f t="shared" si="25"/>
        <v>32611.764705882353</v>
      </c>
      <c r="O91" s="68" t="s">
        <v>18</v>
      </c>
      <c r="AI91" s="3">
        <v>6.4</v>
      </c>
      <c r="AJ91" s="3">
        <v>10</v>
      </c>
      <c r="AK91" s="3">
        <v>8.5</v>
      </c>
    </row>
    <row r="92" spans="2:37">
      <c r="B92" s="34">
        <v>410</v>
      </c>
      <c r="C92" s="37">
        <v>4</v>
      </c>
      <c r="D92" s="37" t="s">
        <v>20</v>
      </c>
      <c r="E92" s="63">
        <v>58</v>
      </c>
      <c r="F92" s="63" t="s">
        <v>16</v>
      </c>
      <c r="G92" s="37">
        <v>1</v>
      </c>
      <c r="H92" s="38" t="s">
        <v>17</v>
      </c>
      <c r="I92" s="35">
        <f t="shared" si="26"/>
        <v>58</v>
      </c>
      <c r="J92" s="83">
        <v>2800</v>
      </c>
      <c r="K92" s="29">
        <f t="shared" ref="K92:K98" si="29">SUM(E92*J92)</f>
        <v>162400</v>
      </c>
      <c r="L92" s="30">
        <f t="shared" si="23"/>
        <v>25375</v>
      </c>
      <c r="M92" s="31">
        <f t="shared" si="24"/>
        <v>16240</v>
      </c>
      <c r="N92" s="96">
        <f t="shared" si="25"/>
        <v>19105.882352941175</v>
      </c>
      <c r="O92" s="68" t="s">
        <v>18</v>
      </c>
      <c r="AI92" s="3">
        <v>6.4</v>
      </c>
      <c r="AJ92" s="3">
        <v>10</v>
      </c>
      <c r="AK92" s="3">
        <v>8.5</v>
      </c>
    </row>
    <row r="93" spans="2:37">
      <c r="B93" s="34">
        <v>411</v>
      </c>
      <c r="C93" s="37">
        <v>4</v>
      </c>
      <c r="D93" s="85" t="s">
        <v>15</v>
      </c>
      <c r="E93" s="86">
        <v>38</v>
      </c>
      <c r="F93" s="87" t="s">
        <v>16</v>
      </c>
      <c r="G93" s="85">
        <v>1</v>
      </c>
      <c r="H93" s="38" t="s">
        <v>17</v>
      </c>
      <c r="I93" s="35">
        <f t="shared" si="26"/>
        <v>38</v>
      </c>
      <c r="J93" s="83">
        <v>2800</v>
      </c>
      <c r="K93" s="29">
        <f t="shared" si="29"/>
        <v>106400</v>
      </c>
      <c r="L93" s="30">
        <f t="shared" si="23"/>
        <v>16625</v>
      </c>
      <c r="M93" s="31">
        <f t="shared" si="24"/>
        <v>10640</v>
      </c>
      <c r="N93" s="96">
        <f t="shared" si="25"/>
        <v>12517.64705882353</v>
      </c>
      <c r="O93" s="68" t="s">
        <v>18</v>
      </c>
      <c r="AI93" s="3">
        <v>6.4</v>
      </c>
      <c r="AJ93" s="3">
        <v>10</v>
      </c>
      <c r="AK93" s="3">
        <v>8.5</v>
      </c>
    </row>
    <row r="94" spans="2:37">
      <c r="B94" s="34">
        <v>412</v>
      </c>
      <c r="C94" s="37">
        <v>4</v>
      </c>
      <c r="D94" s="85" t="s">
        <v>20</v>
      </c>
      <c r="E94" s="86">
        <v>60</v>
      </c>
      <c r="F94" s="87" t="s">
        <v>16</v>
      </c>
      <c r="G94" s="85">
        <v>1</v>
      </c>
      <c r="H94" s="38" t="s">
        <v>17</v>
      </c>
      <c r="I94" s="35">
        <f t="shared" si="26"/>
        <v>60</v>
      </c>
      <c r="J94" s="83">
        <v>2800</v>
      </c>
      <c r="K94" s="29">
        <f t="shared" si="29"/>
        <v>168000</v>
      </c>
      <c r="L94" s="30">
        <f t="shared" si="23"/>
        <v>26250</v>
      </c>
      <c r="M94" s="31">
        <f t="shared" si="24"/>
        <v>16800</v>
      </c>
      <c r="N94" s="96">
        <f t="shared" si="25"/>
        <v>19764.705882352941</v>
      </c>
      <c r="O94" s="68" t="s">
        <v>18</v>
      </c>
      <c r="AI94" s="3">
        <v>6.4</v>
      </c>
      <c r="AJ94" s="3">
        <v>10</v>
      </c>
      <c r="AK94" s="3">
        <v>8.5</v>
      </c>
    </row>
    <row r="95" spans="2:37">
      <c r="B95" s="34">
        <v>413</v>
      </c>
      <c r="C95" s="37">
        <v>4</v>
      </c>
      <c r="D95" s="85" t="s">
        <v>15</v>
      </c>
      <c r="E95" s="86">
        <v>36</v>
      </c>
      <c r="F95" s="87" t="s">
        <v>16</v>
      </c>
      <c r="G95" s="85">
        <v>1</v>
      </c>
      <c r="H95" s="38" t="s">
        <v>17</v>
      </c>
      <c r="I95" s="35">
        <f>SUM(E95)</f>
        <v>36</v>
      </c>
      <c r="J95" s="83">
        <v>2800</v>
      </c>
      <c r="K95" s="29">
        <f t="shared" si="29"/>
        <v>100800</v>
      </c>
      <c r="L95" s="30">
        <f t="shared" si="23"/>
        <v>15750</v>
      </c>
      <c r="M95" s="31">
        <f t="shared" si="24"/>
        <v>11200</v>
      </c>
      <c r="N95" s="96">
        <f t="shared" si="25"/>
        <v>11858.823529411764</v>
      </c>
      <c r="O95" s="68" t="s">
        <v>18</v>
      </c>
      <c r="P95" s="84"/>
      <c r="Q95" s="62"/>
      <c r="R95" s="62"/>
      <c r="S95" s="62"/>
      <c r="T95" s="62"/>
      <c r="U95" s="62"/>
      <c r="V95" s="62"/>
      <c r="W95" s="62"/>
      <c r="AI95" s="3">
        <v>6.4</v>
      </c>
      <c r="AJ95" s="3">
        <v>9</v>
      </c>
      <c r="AK95" s="3">
        <v>8.5</v>
      </c>
    </row>
    <row r="96" spans="2:37">
      <c r="B96" s="34">
        <v>414</v>
      </c>
      <c r="C96" s="37">
        <v>4</v>
      </c>
      <c r="D96" s="85" t="s">
        <v>15</v>
      </c>
      <c r="E96" s="86">
        <v>38</v>
      </c>
      <c r="F96" s="87" t="s">
        <v>16</v>
      </c>
      <c r="G96" s="85">
        <v>1</v>
      </c>
      <c r="H96" s="38" t="s">
        <v>17</v>
      </c>
      <c r="I96" s="35">
        <f t="shared" ref="I96:I98" si="30">SUM(E96)</f>
        <v>38</v>
      </c>
      <c r="J96" s="83">
        <v>2800</v>
      </c>
      <c r="K96" s="29">
        <f t="shared" si="29"/>
        <v>106400</v>
      </c>
      <c r="L96" s="30">
        <f t="shared" si="23"/>
        <v>16625</v>
      </c>
      <c r="M96" s="31">
        <f t="shared" si="24"/>
        <v>11822.222222222223</v>
      </c>
      <c r="N96" s="96">
        <f t="shared" si="25"/>
        <v>12517.64705882353</v>
      </c>
      <c r="O96" s="68" t="s">
        <v>18</v>
      </c>
      <c r="P96" s="84"/>
      <c r="Q96" s="62"/>
      <c r="R96" s="62"/>
      <c r="S96" s="62"/>
      <c r="T96" s="62"/>
      <c r="U96" s="62"/>
      <c r="V96" s="62"/>
      <c r="W96" s="62"/>
      <c r="AI96" s="3">
        <v>6.4</v>
      </c>
      <c r="AJ96" s="3">
        <v>9</v>
      </c>
      <c r="AK96" s="3">
        <v>8.5</v>
      </c>
    </row>
    <row r="97" spans="2:37">
      <c r="B97" s="34">
        <v>415</v>
      </c>
      <c r="C97" s="37">
        <v>4</v>
      </c>
      <c r="D97" s="85" t="s">
        <v>20</v>
      </c>
      <c r="E97" s="86">
        <v>54</v>
      </c>
      <c r="F97" s="87" t="s">
        <v>16</v>
      </c>
      <c r="G97" s="85">
        <v>1</v>
      </c>
      <c r="H97" s="38" t="s">
        <v>17</v>
      </c>
      <c r="I97" s="35">
        <f t="shared" si="30"/>
        <v>54</v>
      </c>
      <c r="J97" s="83">
        <v>2800</v>
      </c>
      <c r="K97" s="29">
        <f t="shared" si="29"/>
        <v>151200</v>
      </c>
      <c r="L97" s="30">
        <f t="shared" si="23"/>
        <v>23625</v>
      </c>
      <c r="M97" s="31">
        <f t="shared" si="24"/>
        <v>16800</v>
      </c>
      <c r="N97" s="96">
        <f t="shared" si="25"/>
        <v>17788.235294117647</v>
      </c>
      <c r="O97" s="68" t="s">
        <v>18</v>
      </c>
      <c r="P97" s="84"/>
      <c r="Q97" s="62"/>
      <c r="R97" s="62"/>
      <c r="S97" s="62"/>
      <c r="T97" s="62"/>
      <c r="U97" s="62"/>
      <c r="V97" s="62"/>
      <c r="W97" s="62"/>
      <c r="AI97" s="3">
        <v>6.4</v>
      </c>
      <c r="AJ97" s="3">
        <v>9</v>
      </c>
      <c r="AK97" s="3">
        <v>8.5</v>
      </c>
    </row>
    <row r="98" spans="2:37" ht="16.5" thickBot="1">
      <c r="B98" s="40">
        <v>416</v>
      </c>
      <c r="C98" s="41">
        <v>4</v>
      </c>
      <c r="D98" s="41" t="s">
        <v>23</v>
      </c>
      <c r="E98" s="89">
        <v>99</v>
      </c>
      <c r="F98" s="89" t="s">
        <v>16</v>
      </c>
      <c r="G98" s="41">
        <v>2</v>
      </c>
      <c r="H98" s="42" t="s">
        <v>35</v>
      </c>
      <c r="I98" s="90">
        <f t="shared" si="30"/>
        <v>99</v>
      </c>
      <c r="J98" s="91">
        <v>2800</v>
      </c>
      <c r="K98" s="47">
        <f t="shared" si="29"/>
        <v>277200</v>
      </c>
      <c r="L98" s="48">
        <f t="shared" si="23"/>
        <v>43312.5</v>
      </c>
      <c r="M98" s="49">
        <f t="shared" si="24"/>
        <v>27720</v>
      </c>
      <c r="N98" s="101">
        <f t="shared" si="25"/>
        <v>32611.764705882353</v>
      </c>
      <c r="O98" s="92" t="s">
        <v>18</v>
      </c>
      <c r="AI98" s="3">
        <v>6.4</v>
      </c>
      <c r="AJ98" s="3">
        <v>10</v>
      </c>
      <c r="AK98" s="3">
        <v>8.5</v>
      </c>
    </row>
    <row r="99" spans="2:37">
      <c r="AI99" s="3">
        <v>6.4</v>
      </c>
      <c r="AJ99" s="3">
        <v>10</v>
      </c>
      <c r="AK99" s="3">
        <v>8.5</v>
      </c>
    </row>
    <row r="100" spans="2:37" ht="23.25">
      <c r="B100" s="155" t="s">
        <v>40</v>
      </c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</row>
    <row r="101" spans="2:37">
      <c r="B101" s="156" t="s">
        <v>41</v>
      </c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</row>
    <row r="102" spans="2:37">
      <c r="AI102" s="3">
        <v>6.4</v>
      </c>
      <c r="AJ102" s="3">
        <v>10</v>
      </c>
      <c r="AK102" s="3">
        <v>8.5</v>
      </c>
    </row>
  </sheetData>
  <sheetProtection password="CE28" sheet="1" objects="1" scenarios="1" selectLockedCells="1" selectUnlockedCells="1"/>
  <mergeCells count="77">
    <mergeCell ref="B100:N100"/>
    <mergeCell ref="B101:N101"/>
    <mergeCell ref="B81:B82"/>
    <mergeCell ref="C81:C82"/>
    <mergeCell ref="D81:D82"/>
    <mergeCell ref="E81:E82"/>
    <mergeCell ref="F81:F82"/>
    <mergeCell ref="G81:G82"/>
    <mergeCell ref="H81:H82"/>
    <mergeCell ref="I81:I82"/>
    <mergeCell ref="N80:N82"/>
    <mergeCell ref="O80:O82"/>
    <mergeCell ref="B60:B61"/>
    <mergeCell ref="C60:C61"/>
    <mergeCell ref="D60:D61"/>
    <mergeCell ref="E60:E61"/>
    <mergeCell ref="F60:F61"/>
    <mergeCell ref="G60:G61"/>
    <mergeCell ref="H60:H61"/>
    <mergeCell ref="I60:I61"/>
    <mergeCell ref="N59:N61"/>
    <mergeCell ref="O59:O61"/>
    <mergeCell ref="B79:I80"/>
    <mergeCell ref="J79:J82"/>
    <mergeCell ref="K80:K82"/>
    <mergeCell ref="L80:L82"/>
    <mergeCell ref="M80:M82"/>
    <mergeCell ref="B58:I59"/>
    <mergeCell ref="J58:J61"/>
    <mergeCell ref="K59:K61"/>
    <mergeCell ref="L59:L61"/>
    <mergeCell ref="M59:M61"/>
    <mergeCell ref="G39:G40"/>
    <mergeCell ref="H39:H40"/>
    <mergeCell ref="I39:I40"/>
    <mergeCell ref="B37:I38"/>
    <mergeCell ref="J37:J40"/>
    <mergeCell ref="B39:B40"/>
    <mergeCell ref="C39:C40"/>
    <mergeCell ref="D39:D40"/>
    <mergeCell ref="E39:E40"/>
    <mergeCell ref="F39:F40"/>
    <mergeCell ref="K38:K40"/>
    <mergeCell ref="L38:L40"/>
    <mergeCell ref="M38:M40"/>
    <mergeCell ref="N38:N40"/>
    <mergeCell ref="O38:O40"/>
    <mergeCell ref="G18:G19"/>
    <mergeCell ref="H18:H19"/>
    <mergeCell ref="I18:I19"/>
    <mergeCell ref="B16:I17"/>
    <mergeCell ref="J16:J19"/>
    <mergeCell ref="B18:B19"/>
    <mergeCell ref="C18:C19"/>
    <mergeCell ref="D18:D19"/>
    <mergeCell ref="E18:E19"/>
    <mergeCell ref="F18:F19"/>
    <mergeCell ref="K17:K19"/>
    <mergeCell ref="L17:L19"/>
    <mergeCell ref="M17:M19"/>
    <mergeCell ref="N17:N19"/>
    <mergeCell ref="O17:O19"/>
    <mergeCell ref="O4:O6"/>
    <mergeCell ref="B5:B6"/>
    <mergeCell ref="C5:C6"/>
    <mergeCell ref="D5:D6"/>
    <mergeCell ref="E5:E6"/>
    <mergeCell ref="F5:F6"/>
    <mergeCell ref="G5:G6"/>
    <mergeCell ref="H5:H6"/>
    <mergeCell ref="B3:I4"/>
    <mergeCell ref="J3:J6"/>
    <mergeCell ref="K4:K6"/>
    <mergeCell ref="L4:L6"/>
    <mergeCell ref="M4:M6"/>
    <mergeCell ref="N4:N6"/>
    <mergeCell ref="I5:I6"/>
  </mergeCells>
  <pageMargins left="0.7" right="0.7" top="0.75" bottom="0.75" header="0.3" footer="0.3"/>
  <pageSetup paperSize="9" scale="4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2014-03-19T09:48:55Z</cp:lastPrinted>
  <dcterms:created xsi:type="dcterms:W3CDTF">2014-03-19T08:34:46Z</dcterms:created>
  <dcterms:modified xsi:type="dcterms:W3CDTF">2014-06-22T12:02:22Z</dcterms:modified>
</cp:coreProperties>
</file>